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40" yWindow="1660" windowWidth="15860" windowHeight="10200" tabRatio="500" activeTab="2"/>
  </bookViews>
  <sheets>
    <sheet name="9-2" sheetId="1" r:id="rId1"/>
    <sheet name="9-6" sheetId="2" r:id="rId2"/>
    <sheet name="9-6 (2)" sheetId="3" r:id="rId3"/>
    <sheet name="9-12" sheetId="4" r:id="rId4"/>
    <sheet name="9-14" sheetId="5" r:id="rId5"/>
  </sheets>
  <definedNames>
    <definedName name="solver_adj" localSheetId="3" hidden="1">'9-12'!$B$5:$E$5</definedName>
    <definedName name="solver_adj" localSheetId="4" hidden="1">'9-14'!$B$6:$I$6</definedName>
    <definedName name="solver_adj" localSheetId="0" hidden="1">'9-2'!$B$4:$C$4</definedName>
    <definedName name="solver_adj" localSheetId="1" hidden="1">'9-6'!$B$5:$D$5</definedName>
    <definedName name="solver_adj" localSheetId="2" hidden="1">'9-6 (2)'!$B$5:$D$5</definedName>
    <definedName name="solver_cvg" localSheetId="3" hidden="1">0.0001</definedName>
    <definedName name="solver_cvg" localSheetId="4" hidden="1">0.0001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3" hidden="1">1</definedName>
    <definedName name="solver_drv" localSheetId="4" hidden="1">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st" localSheetId="3" hidden="1">1</definedName>
    <definedName name="solver_est" localSheetId="4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3" hidden="1">100</definedName>
    <definedName name="solver_itr" localSheetId="4" hidden="1">100</definedName>
    <definedName name="solver_itr" localSheetId="0" hidden="1">100</definedName>
    <definedName name="solver_itr" localSheetId="1" hidden="1">100</definedName>
    <definedName name="solver_itr" localSheetId="2" hidden="1">100</definedName>
    <definedName name="solver_lhs1" localSheetId="3" hidden="1">'9-12'!$F$7:$F$9</definedName>
    <definedName name="solver_lhs1" localSheetId="4" hidden="1">'9-14'!$B$6:$I$6</definedName>
    <definedName name="solver_lhs1" localSheetId="0" hidden="1">'9-2'!$D$6</definedName>
    <definedName name="solver_lhs1" localSheetId="1" hidden="1">'9-6'!$B$5:$D$5</definedName>
    <definedName name="solver_lhs1" localSheetId="2" hidden="1">'9-6 (2)'!$B$5:$D$5</definedName>
    <definedName name="solver_lhs2" localSheetId="3" hidden="1">'9-12'!$B$5:$E$5</definedName>
    <definedName name="solver_lhs2" localSheetId="4" hidden="1">'9-14'!$J$8:$J$9</definedName>
    <definedName name="solver_lhs2" localSheetId="0" hidden="1">'9-2'!$B$4:$C$4</definedName>
    <definedName name="solver_lhs2" localSheetId="1" hidden="1">'9-6'!$B$5:$D$5</definedName>
    <definedName name="solver_lhs2" localSheetId="2" hidden="1">'9-6 (2)'!$B$5:$D$5</definedName>
    <definedName name="solver_lhs3" localSheetId="4" hidden="1">'9-14'!$J$10</definedName>
    <definedName name="solver_lhs3" localSheetId="0" hidden="1">'9-2'!$B$4:$C$4</definedName>
    <definedName name="solver_lhs3" localSheetId="1" hidden="1">'9-6'!$E$5</definedName>
    <definedName name="solver_lhs3" localSheetId="2" hidden="1">'9-6 (2)'!$E$5</definedName>
    <definedName name="solver_lhs4" localSheetId="1" hidden="1">'9-6'!$E$7</definedName>
    <definedName name="solver_lhs4" localSheetId="2" hidden="1">'9-6 (2)'!$E$7</definedName>
    <definedName name="solver_lhs5" localSheetId="1" hidden="1">'9-6'!$E$9</definedName>
    <definedName name="solver_lhs5" localSheetId="2" hidden="1">'9-6 (2)'!$E$9</definedName>
    <definedName name="solver_lin" localSheetId="3" hidden="1">2</definedName>
    <definedName name="solver_lin" localSheetId="4" hidden="1">1</definedName>
    <definedName name="solver_lin" localSheetId="0" hidden="1">2</definedName>
    <definedName name="solver_lin" localSheetId="1" hidden="1">2</definedName>
    <definedName name="solver_lin" localSheetId="2" hidden="1">2</definedName>
    <definedName name="solver_neg" localSheetId="3" hidden="1">2</definedName>
    <definedName name="solver_neg" localSheetId="4" hidden="1">2</definedName>
    <definedName name="solver_neg" localSheetId="0" hidden="1">2</definedName>
    <definedName name="solver_neg" localSheetId="1" hidden="1">2</definedName>
    <definedName name="solver_neg" localSheetId="2" hidden="1">2</definedName>
    <definedName name="solver_num" localSheetId="3" hidden="1">2</definedName>
    <definedName name="solver_num" localSheetId="4" hidden="1">3</definedName>
    <definedName name="solver_num" localSheetId="0" hidden="1">3</definedName>
    <definedName name="solver_num" localSheetId="1" hidden="1">5</definedName>
    <definedName name="solver_num" localSheetId="2" hidden="1">5</definedName>
    <definedName name="solver_nwt" localSheetId="3" hidden="1">1</definedName>
    <definedName name="solver_nwt" localSheetId="4" hidden="1">1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3" hidden="1">'9-12'!$F$6</definedName>
    <definedName name="solver_opt" localSheetId="4" hidden="1">'9-14'!$J$7</definedName>
    <definedName name="solver_opt" localSheetId="0" hidden="1">'9-2'!$D$5</definedName>
    <definedName name="solver_opt" localSheetId="1" hidden="1">'9-6'!$E$6</definedName>
    <definedName name="solver_opt" localSheetId="2" hidden="1">'9-6 (2)'!$E$8</definedName>
    <definedName name="solver_pre" localSheetId="3" hidden="1">0.000001</definedName>
    <definedName name="solver_pre" localSheetId="4" hidden="1">0.000001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el1" localSheetId="3" hidden="1">1</definedName>
    <definedName name="solver_rel1" localSheetId="4" hidden="1">5</definedName>
    <definedName name="solver_rel1" localSheetId="0" hidden="1">3</definedName>
    <definedName name="solver_rel1" localSheetId="1" hidden="1">4</definedName>
    <definedName name="solver_rel1" localSheetId="2" hidden="1">4</definedName>
    <definedName name="solver_rel2" localSheetId="3" hidden="1">5</definedName>
    <definedName name="solver_rel2" localSheetId="4" hidden="1">1</definedName>
    <definedName name="solver_rel2" localSheetId="0" hidden="1">4</definedName>
    <definedName name="solver_rel2" localSheetId="1" hidden="1">3</definedName>
    <definedName name="solver_rel2" localSheetId="2" hidden="1">3</definedName>
    <definedName name="solver_rel3" localSheetId="4" hidden="1">2</definedName>
    <definedName name="solver_rel3" localSheetId="0" hidden="1">3</definedName>
    <definedName name="solver_rel3" localSheetId="1" hidden="1">1</definedName>
    <definedName name="solver_rel3" localSheetId="2" hidden="1">1</definedName>
    <definedName name="solver_rel4" localSheetId="1" hidden="1">1</definedName>
    <definedName name="solver_rel4" localSheetId="2" hidden="1">1</definedName>
    <definedName name="solver_rel5" localSheetId="1" hidden="1">1</definedName>
    <definedName name="solver_rel5" localSheetId="2" hidden="1">1</definedName>
    <definedName name="solver_rhs1" localSheetId="3" hidden="1">'9-12'!$H$7:$H$9</definedName>
    <definedName name="solver_rhs1" localSheetId="4" hidden="1">binary</definedName>
    <definedName name="solver_rhs1" localSheetId="0" hidden="1">'9-2'!$F$6</definedName>
    <definedName name="solver_rhs1" localSheetId="1" hidden="1">integer</definedName>
    <definedName name="solver_rhs1" localSheetId="2" hidden="1">integer</definedName>
    <definedName name="solver_rhs2" localSheetId="3" hidden="1">binary</definedName>
    <definedName name="solver_rhs2" localSheetId="4" hidden="1">'9-14'!$L$8:$L$9</definedName>
    <definedName name="solver_rhs2" localSheetId="0" hidden="1">integer</definedName>
    <definedName name="solver_rhs2" localSheetId="1" hidden="1">0</definedName>
    <definedName name="solver_rhs2" localSheetId="2" hidden="1">0</definedName>
    <definedName name="solver_rhs3" localSheetId="4" hidden="1">'9-14'!$L$10</definedName>
    <definedName name="solver_rhs3" localSheetId="0" hidden="1">0</definedName>
    <definedName name="solver_rhs3" localSheetId="1" hidden="1">'9-6'!$G$5</definedName>
    <definedName name="solver_rhs3" localSheetId="2" hidden="1">'9-6 (2)'!$G$5</definedName>
    <definedName name="solver_rhs4" localSheetId="1" hidden="1">'9-6'!$G$7</definedName>
    <definedName name="solver_rhs4" localSheetId="2" hidden="1">'9-6 (2)'!$G$7</definedName>
    <definedName name="solver_rhs5" localSheetId="1" hidden="1">'9-6'!$G$9</definedName>
    <definedName name="solver_rhs5" localSheetId="2" hidden="1">'9-6 (2)'!$G$9</definedName>
    <definedName name="solver_scl" localSheetId="3" hidden="1">2</definedName>
    <definedName name="solver_scl" localSheetId="4" hidden="1">2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ho" localSheetId="3" hidden="1">2</definedName>
    <definedName name="solver_sho" localSheetId="4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tim" localSheetId="3" hidden="1">100</definedName>
    <definedName name="solver_tim" localSheetId="4" hidden="1">100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ol" localSheetId="3" hidden="1">0.05</definedName>
    <definedName name="solver_tol" localSheetId="4" hidden="1">0.05</definedName>
    <definedName name="solver_tol" localSheetId="0" hidden="1">0.05</definedName>
    <definedName name="solver_tol" localSheetId="1" hidden="1">0.05</definedName>
    <definedName name="solver_tol" localSheetId="2" hidden="1">0.05</definedName>
    <definedName name="solver_typ" localSheetId="3" hidden="1">1</definedName>
    <definedName name="solver_typ" localSheetId="4" hidden="1">1</definedName>
    <definedName name="solver_typ" localSheetId="0" hidden="1">2</definedName>
    <definedName name="solver_typ" localSheetId="1" hidden="1">1</definedName>
    <definedName name="solver_typ" localSheetId="2" hidden="1">1</definedName>
    <definedName name="solver_val" localSheetId="3" hidden="1">0</definedName>
    <definedName name="solver_val" localSheetId="4" hidden="1">0</definedName>
    <definedName name="solver_val" localSheetId="0" hidden="1">0</definedName>
    <definedName name="solver_val" localSheetId="1" hidden="1">0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<sst xmlns="http://schemas.openxmlformats.org/spreadsheetml/2006/main" count="75" uniqueCount="44">
  <si>
    <t>To come up with such correlating constraints, recall that Boolean/binary variables are akin to probabilities, so that "AND" is synonimous with multiplication, "OR" with addition, and the complement/negative of a variable "x" equals "(1-x)". In any case, however, it is not hard to check, case-by-case, the outcome of any given formula, to make sure that the calculated left-hand side is indeed the one desired.</t>
  </si>
  <si>
    <t>x2</t>
  </si>
  <si>
    <t>pass</t>
  </si>
  <si>
    <t>do</t>
  </si>
  <si>
    <t>"x2 &amp; x5" = x2*x5</t>
  </si>
  <si>
    <t>We want to ensure that when Project 2 is done, so is Project 5, but if Project 5 is being done, Project 2 need not be. That is, from the four possible combinations, only one case is FORBIDDEN: the one when Project 2 is done but Project 5 is not. That is, all combinations of x2,x5 = 0,1 are allowed, except x2 = 1, x5 = 0.</t>
  </si>
  <si>
    <t>A candidate constraint "x2*x5=0" would indeed forbid one out of the four cases, but it's the wrong case: the one where both Project 2 and Project 5 are being done.</t>
  </si>
  <si>
    <t>"x2 &amp; (~x5)" = x2*(1-x5)</t>
  </si>
  <si>
    <t>~x2</t>
  </si>
  <si>
    <t>A candidate constraint "x2*(~x5)=0" would indeed forbid the one out of the four cases where Project 2 is being done, but Project 5 is not: (~x5) denotes "not x5", and is mathematically represented as (1-x5).</t>
  </si>
  <si>
    <t>Thus, for example, "x2*x5=0" would be a wrong constraint for what we want.</t>
  </si>
  <si>
    <t>Thus, "x2*(1-x5)=0" is the correct constraint for what we want.</t>
  </si>
  <si>
    <t>Leaving the old coefficient "80" would have left the solution unchanged.</t>
  </si>
  <si>
    <t>Limit</t>
  </si>
  <si>
    <t>I have also reduced the expense amount for South, from 80 to 20, just  for "fun".</t>
  </si>
  <si>
    <t>This is running "Solver" to maximize the profit after subtracting the actual expenses, in cell E8.</t>
  </si>
  <si>
    <t>#9-2</t>
  </si>
  <si>
    <t>Actual</t>
  </si>
  <si>
    <t>≥</t>
  </si>
  <si>
    <t>#9-14</t>
  </si>
  <si>
    <t>Expenses</t>
  </si>
  <si>
    <t>H.Resources</t>
  </si>
  <si>
    <t>Selection</t>
  </si>
  <si>
    <t>Projects</t>
  </si>
  <si>
    <t>≤</t>
  </si>
  <si>
    <t>=</t>
  </si>
  <si>
    <t>Project 2 implies Project 5, but not vice versa, x2*(1-x5)=0:</t>
  </si>
  <si>
    <t>Profit</t>
  </si>
  <si>
    <t>#9-12</t>
  </si>
  <si>
    <t>Maximize</t>
  </si>
  <si>
    <t>Decision Variables:</t>
  </si>
  <si>
    <t>subject to:</t>
  </si>
  <si>
    <t>#9-6</t>
  </si>
  <si>
    <t>South</t>
  </si>
  <si>
    <t>East</t>
  </si>
  <si>
    <t>Midwest</t>
  </si>
  <si>
    <t>Salespeople</t>
  </si>
  <si>
    <t>Total</t>
  </si>
  <si>
    <t>Expense</t>
  </si>
  <si>
    <t>"Profit"</t>
  </si>
  <si>
    <t>The real profit</t>
  </si>
  <si>
    <t>This is running "Solver" to maximize the "profit" before subtracting the actual expenses.</t>
  </si>
  <si>
    <t>Minimize:</t>
  </si>
  <si>
    <t>The above, non-linear constraint, x2*(1-x5)=0 has been introduced, and will work for Boolean/binary variables. While it probably does not appear "natural", please examine all possible cases: x2 being equal to either 0 or 1, and then x5 being equal to either 0 or 1. Exactly this constraint will be violated in the one case that the text is instructing to be forbidden: doing project 2 without also doing project 5.
That is, the indicated constraint is FALSE only in the case when x2=1 and x5=0.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</si>
</sst>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12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3"/>
      </left>
      <right style="medium">
        <color indexed="13"/>
      </right>
      <top style="medium">
        <color indexed="13"/>
      </top>
      <bottom style="medium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164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2" borderId="6" xfId="0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Alignment="1">
      <alignment horizontal="justify" vertical="top"/>
    </xf>
    <xf numFmtId="0" fontId="0" fillId="0" borderId="0" xfId="0" applyAlignment="1">
      <alignment horizontal="justify" vertical="top" wrapText="1"/>
    </xf>
    <xf numFmtId="0" fontId="0" fillId="0" borderId="0" xfId="0" applyAlignment="1">
      <alignment vertical="top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right"/>
    </xf>
    <xf numFmtId="0" fontId="0" fillId="0" borderId="8" xfId="0" applyBorder="1" applyAlignment="1">
      <alignment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justify" vertical="top"/>
    </xf>
    <xf numFmtId="0" fontId="0" fillId="0" borderId="12" xfId="0" applyBorder="1" applyAlignment="1">
      <alignment horizontal="justify" vertical="top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justify" vertical="top"/>
    </xf>
    <xf numFmtId="0" fontId="0" fillId="0" borderId="10" xfId="0" applyBorder="1" applyAlignment="1">
      <alignment horizontal="justify" vertical="top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G20" sqref="G20"/>
    </sheetView>
  </sheetViews>
  <sheetFormatPr defaultColWidth="11.00390625" defaultRowHeight="12.75"/>
  <cols>
    <col min="2" max="3" width="5.125" style="0" customWidth="1"/>
    <col min="4" max="4" width="5.75390625" style="0" customWidth="1"/>
    <col min="5" max="5" width="2.375" style="0" customWidth="1"/>
    <col min="6" max="6" width="3.75390625" style="0" customWidth="1"/>
  </cols>
  <sheetData>
    <row r="1" ht="12.75">
      <c r="A1" t="s">
        <v>16</v>
      </c>
    </row>
    <row r="3" ht="13.5" thickBot="1"/>
    <row r="4" spans="2:4" ht="13.5" thickBot="1">
      <c r="B4" s="3">
        <v>6</v>
      </c>
      <c r="C4" s="5">
        <v>0</v>
      </c>
      <c r="D4" t="s">
        <v>17</v>
      </c>
    </row>
    <row r="5" spans="1:4" ht="13.5" thickBot="1">
      <c r="A5" t="s">
        <v>42</v>
      </c>
      <c r="B5" s="12">
        <v>3</v>
      </c>
      <c r="C5" s="12">
        <v>6</v>
      </c>
      <c r="D5" s="13">
        <f>SUMPRODUCT(B4:C4,B5:C5)</f>
        <v>18</v>
      </c>
    </row>
    <row r="6" spans="1:6" ht="12.75">
      <c r="A6" t="s">
        <v>31</v>
      </c>
      <c r="B6" s="12">
        <v>7</v>
      </c>
      <c r="C6" s="12">
        <v>3</v>
      </c>
      <c r="D6">
        <f>SUMPRODUCT(B4:C4,B6:C6)</f>
        <v>42</v>
      </c>
      <c r="E6" t="s">
        <v>18</v>
      </c>
      <c r="F6">
        <v>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2" sqref="A12"/>
    </sheetView>
  </sheetViews>
  <sheetFormatPr defaultColWidth="11.00390625" defaultRowHeight="12.75"/>
  <cols>
    <col min="6" max="6" width="2.375" style="0" customWidth="1"/>
  </cols>
  <sheetData>
    <row r="1" ht="12.75">
      <c r="A1" t="s">
        <v>32</v>
      </c>
    </row>
    <row r="4" spans="2:5" ht="13.5" thickBot="1">
      <c r="B4" t="s">
        <v>33</v>
      </c>
      <c r="C4" t="s">
        <v>34</v>
      </c>
      <c r="D4" t="s">
        <v>35</v>
      </c>
      <c r="E4" t="s">
        <v>37</v>
      </c>
    </row>
    <row r="5" spans="1:7" ht="13.5" thickBot="1">
      <c r="A5" t="s">
        <v>36</v>
      </c>
      <c r="B5" s="3">
        <v>0</v>
      </c>
      <c r="C5" s="4">
        <v>10</v>
      </c>
      <c r="D5" s="5">
        <v>1</v>
      </c>
      <c r="E5">
        <f>SUM(B5:D5)</f>
        <v>11</v>
      </c>
      <c r="F5" t="s">
        <v>24</v>
      </c>
      <c r="G5">
        <v>12</v>
      </c>
    </row>
    <row r="6" spans="1:5" ht="12.75">
      <c r="A6" t="s">
        <v>39</v>
      </c>
      <c r="B6">
        <v>600</v>
      </c>
      <c r="C6">
        <v>540</v>
      </c>
      <c r="D6">
        <v>375</v>
      </c>
      <c r="E6" s="1">
        <f>SUMPRODUCT(B5:D5,B6:D6)</f>
        <v>5775</v>
      </c>
    </row>
    <row r="7" spans="1:7" ht="12.75">
      <c r="A7" t="s">
        <v>38</v>
      </c>
      <c r="B7">
        <v>80</v>
      </c>
      <c r="C7">
        <v>70</v>
      </c>
      <c r="D7">
        <v>50</v>
      </c>
      <c r="E7">
        <f>SUMPRODUCT(B5:D5,B7:D7)</f>
        <v>750</v>
      </c>
      <c r="F7" t="s">
        <v>24</v>
      </c>
      <c r="G7">
        <v>750</v>
      </c>
    </row>
    <row r="8" spans="4:5" ht="12.75">
      <c r="D8" s="8" t="s">
        <v>40</v>
      </c>
      <c r="E8" s="1">
        <f>E6-E7</f>
        <v>5025</v>
      </c>
    </row>
    <row r="9" spans="2:7" ht="12.75">
      <c r="B9">
        <v>1</v>
      </c>
      <c r="C9">
        <v>0</v>
      </c>
      <c r="D9">
        <v>0</v>
      </c>
      <c r="E9">
        <f>SUMPRODUCT(B5:D5,B9:D9)</f>
        <v>0</v>
      </c>
      <c r="F9" t="s">
        <v>24</v>
      </c>
      <c r="G9">
        <v>5</v>
      </c>
    </row>
    <row r="11" ht="12.75">
      <c r="A11" t="s">
        <v>41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A15" sqref="A15:G15"/>
    </sheetView>
  </sheetViews>
  <sheetFormatPr defaultColWidth="11.00390625" defaultRowHeight="12.75"/>
  <cols>
    <col min="6" max="6" width="2.375" style="0" customWidth="1"/>
  </cols>
  <sheetData>
    <row r="1" ht="12.75">
      <c r="A1" t="s">
        <v>32</v>
      </c>
    </row>
    <row r="4" spans="2:5" ht="13.5" thickBot="1">
      <c r="B4" t="s">
        <v>33</v>
      </c>
      <c r="C4" t="s">
        <v>34</v>
      </c>
      <c r="D4" t="s">
        <v>35</v>
      </c>
      <c r="E4" t="s">
        <v>37</v>
      </c>
    </row>
    <row r="5" spans="1:7" ht="13.5" thickBot="1">
      <c r="A5" t="s">
        <v>36</v>
      </c>
      <c r="B5" s="3">
        <v>5</v>
      </c>
      <c r="C5" s="4">
        <v>7</v>
      </c>
      <c r="D5" s="5">
        <v>0</v>
      </c>
      <c r="E5">
        <f>SUM(B5:D5)</f>
        <v>12</v>
      </c>
      <c r="F5" t="s">
        <v>24</v>
      </c>
      <c r="G5">
        <v>12</v>
      </c>
    </row>
    <row r="6" spans="1:5" ht="12.75">
      <c r="A6" t="s">
        <v>39</v>
      </c>
      <c r="B6">
        <v>600</v>
      </c>
      <c r="C6">
        <v>540</v>
      </c>
      <c r="D6">
        <v>375</v>
      </c>
      <c r="E6" s="1">
        <f>SUMPRODUCT(B5:D5,B6:D6)</f>
        <v>6780</v>
      </c>
    </row>
    <row r="7" spans="1:7" ht="12.75">
      <c r="A7" t="s">
        <v>38</v>
      </c>
      <c r="B7">
        <v>20</v>
      </c>
      <c r="C7">
        <v>70</v>
      </c>
      <c r="D7">
        <v>50</v>
      </c>
      <c r="E7">
        <f>SUMPRODUCT(B5:D5,B7:D7)</f>
        <v>590</v>
      </c>
      <c r="F7" t="s">
        <v>24</v>
      </c>
      <c r="G7">
        <v>750</v>
      </c>
    </row>
    <row r="8" spans="4:5" ht="12.75">
      <c r="D8" s="8" t="s">
        <v>40</v>
      </c>
      <c r="E8" s="1">
        <f>E6-E7</f>
        <v>6190</v>
      </c>
    </row>
    <row r="9" spans="2:7" ht="12.75">
      <c r="B9">
        <v>1</v>
      </c>
      <c r="C9">
        <v>0</v>
      </c>
      <c r="D9">
        <v>0</v>
      </c>
      <c r="E9">
        <f>SUMPRODUCT(B5:D5,B9:D9)</f>
        <v>5</v>
      </c>
      <c r="F9" t="s">
        <v>24</v>
      </c>
      <c r="G9">
        <v>5</v>
      </c>
    </row>
    <row r="11" spans="1:7" ht="12.75">
      <c r="A11" s="16" t="s">
        <v>15</v>
      </c>
      <c r="B11" s="16"/>
      <c r="C11" s="16"/>
      <c r="D11" s="16"/>
      <c r="E11" s="16"/>
      <c r="F11" s="16"/>
      <c r="G11" s="16"/>
    </row>
    <row r="12" spans="1:7" ht="12.75">
      <c r="A12" s="16"/>
      <c r="B12" s="16"/>
      <c r="C12" s="16"/>
      <c r="D12" s="16"/>
      <c r="E12" s="16"/>
      <c r="F12" s="16"/>
      <c r="G12" s="16"/>
    </row>
    <row r="14" spans="1:7" ht="12.75">
      <c r="A14" s="45" t="s">
        <v>14</v>
      </c>
      <c r="B14" s="45"/>
      <c r="C14" s="45"/>
      <c r="D14" s="45"/>
      <c r="E14" s="45"/>
      <c r="F14" s="45"/>
      <c r="G14" s="45"/>
    </row>
    <row r="15" spans="1:7" ht="12.75">
      <c r="A15" s="17" t="s">
        <v>12</v>
      </c>
      <c r="B15" s="17"/>
      <c r="C15" s="17"/>
      <c r="D15" s="17"/>
      <c r="E15" s="17"/>
      <c r="F15" s="17"/>
      <c r="G15" s="17"/>
    </row>
  </sheetData>
  <mergeCells count="3">
    <mergeCell ref="A11:G12"/>
    <mergeCell ref="A14:G14"/>
    <mergeCell ref="A15:G1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H7" sqref="H7"/>
    </sheetView>
  </sheetViews>
  <sheetFormatPr defaultColWidth="11.00390625" defaultRowHeight="12.75"/>
  <cols>
    <col min="1" max="1" width="16.125" style="0" bestFit="1" customWidth="1"/>
    <col min="2" max="5" width="7.375" style="0" customWidth="1"/>
    <col min="6" max="6" width="5.75390625" style="0" bestFit="1" customWidth="1"/>
    <col min="7" max="7" width="2.75390625" style="0" customWidth="1"/>
    <col min="8" max="8" width="4.875" style="0" bestFit="1" customWidth="1"/>
  </cols>
  <sheetData>
    <row r="1" ht="12.75">
      <c r="A1" t="s">
        <v>28</v>
      </c>
    </row>
    <row r="4" spans="2:5" ht="13.5" thickBot="1">
      <c r="B4">
        <v>1</v>
      </c>
      <c r="C4">
        <v>2</v>
      </c>
      <c r="D4">
        <v>3</v>
      </c>
      <c r="E4">
        <v>4</v>
      </c>
    </row>
    <row r="5" spans="1:6" ht="13.5" thickBot="1">
      <c r="A5" t="s">
        <v>30</v>
      </c>
      <c r="B5" s="3">
        <v>1</v>
      </c>
      <c r="C5" s="4">
        <v>0</v>
      </c>
      <c r="D5" s="4">
        <v>0</v>
      </c>
      <c r="E5" s="5">
        <v>1</v>
      </c>
      <c r="F5" t="s">
        <v>17</v>
      </c>
    </row>
    <row r="6" spans="1:8" ht="12.75">
      <c r="A6" t="s">
        <v>29</v>
      </c>
      <c r="B6">
        <v>20</v>
      </c>
      <c r="C6">
        <v>30</v>
      </c>
      <c r="D6">
        <v>10</v>
      </c>
      <c r="E6">
        <v>40</v>
      </c>
      <c r="F6" s="1">
        <f>SUMPRODUCT(B$5:E$5,B6:E6)</f>
        <v>60</v>
      </c>
      <c r="H6" t="s">
        <v>13</v>
      </c>
    </row>
    <row r="7" spans="1:8" ht="12.75">
      <c r="A7" t="s">
        <v>31</v>
      </c>
      <c r="B7">
        <v>2</v>
      </c>
      <c r="C7">
        <v>4</v>
      </c>
      <c r="D7">
        <v>3</v>
      </c>
      <c r="E7">
        <v>7</v>
      </c>
      <c r="F7">
        <f>SUMPRODUCT(B$5:E$5,B7:E7)</f>
        <v>9</v>
      </c>
      <c r="G7" t="s">
        <v>24</v>
      </c>
      <c r="H7">
        <v>10</v>
      </c>
    </row>
    <row r="8" spans="2:8" ht="12.75">
      <c r="B8">
        <v>10</v>
      </c>
      <c r="C8">
        <v>7</v>
      </c>
      <c r="D8">
        <v>20</v>
      </c>
      <c r="E8">
        <v>15</v>
      </c>
      <c r="F8">
        <f>SUMPRODUCT(B$5:E$5,B8:E8)</f>
        <v>25</v>
      </c>
      <c r="G8" t="s">
        <v>24</v>
      </c>
      <c r="H8">
        <v>40</v>
      </c>
    </row>
    <row r="9" spans="2:8" ht="12.75">
      <c r="B9">
        <v>1</v>
      </c>
      <c r="C9">
        <v>10</v>
      </c>
      <c r="D9">
        <v>1</v>
      </c>
      <c r="E9">
        <v>0</v>
      </c>
      <c r="F9">
        <f>SUMPRODUCT(B$5:E$5,B9:E9)</f>
        <v>1</v>
      </c>
      <c r="G9" t="s">
        <v>24</v>
      </c>
      <c r="H9">
        <v>10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A38" sqref="A38:L44"/>
    </sheetView>
  </sheetViews>
  <sheetFormatPr defaultColWidth="11.00390625" defaultRowHeight="12.75"/>
  <cols>
    <col min="2" max="9" width="7.00390625" style="0" customWidth="1"/>
    <col min="10" max="10" width="6.625" style="0" bestFit="1" customWidth="1"/>
    <col min="11" max="11" width="2.75390625" style="0" customWidth="1"/>
    <col min="12" max="12" width="4.875" style="0" bestFit="1" customWidth="1"/>
  </cols>
  <sheetData>
    <row r="1" ht="12.75">
      <c r="A1" t="s">
        <v>19</v>
      </c>
    </row>
    <row r="4" spans="2:9" ht="12" customHeight="1">
      <c r="B4" s="9" t="s">
        <v>23</v>
      </c>
      <c r="C4" s="9"/>
      <c r="D4" s="9"/>
      <c r="E4" s="9"/>
      <c r="F4" s="9"/>
      <c r="G4" s="9"/>
      <c r="H4" s="9"/>
      <c r="I4" s="9"/>
    </row>
    <row r="5" spans="2:9" ht="13.5" thickBot="1"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</row>
    <row r="6" spans="1:12" ht="13.5" thickBot="1">
      <c r="A6" t="s">
        <v>22</v>
      </c>
      <c r="B6" s="3">
        <v>0</v>
      </c>
      <c r="C6" s="4">
        <v>1</v>
      </c>
      <c r="D6" s="4">
        <v>0</v>
      </c>
      <c r="E6" s="4">
        <v>0</v>
      </c>
      <c r="F6" s="4">
        <v>1</v>
      </c>
      <c r="G6" s="4">
        <v>1</v>
      </c>
      <c r="H6" s="4">
        <v>0</v>
      </c>
      <c r="I6" s="5">
        <v>0</v>
      </c>
      <c r="J6" t="s">
        <v>17</v>
      </c>
      <c r="L6" t="s">
        <v>13</v>
      </c>
    </row>
    <row r="7" spans="1:10" ht="12.75">
      <c r="A7" t="s">
        <v>27</v>
      </c>
      <c r="B7" s="14">
        <v>360</v>
      </c>
      <c r="C7" s="14">
        <v>820</v>
      </c>
      <c r="D7" s="14">
        <v>290</v>
      </c>
      <c r="E7" s="14">
        <v>160</v>
      </c>
      <c r="F7" s="14">
        <v>560</v>
      </c>
      <c r="G7" s="14">
        <v>610</v>
      </c>
      <c r="H7" s="14">
        <v>480</v>
      </c>
      <c r="I7" s="14">
        <v>410</v>
      </c>
      <c r="J7" s="7">
        <f>SUMPRODUCT(B6:I6,B7:I7)</f>
        <v>1990</v>
      </c>
    </row>
    <row r="8" spans="1:12" ht="12.75">
      <c r="A8" t="s">
        <v>20</v>
      </c>
      <c r="B8" s="6">
        <v>60</v>
      </c>
      <c r="C8" s="6">
        <v>110</v>
      </c>
      <c r="D8" s="6">
        <v>53</v>
      </c>
      <c r="E8" s="6">
        <v>47</v>
      </c>
      <c r="F8" s="6">
        <v>92</v>
      </c>
      <c r="G8" s="6">
        <v>85</v>
      </c>
      <c r="H8" s="6">
        <v>73</v>
      </c>
      <c r="I8" s="6">
        <v>65</v>
      </c>
      <c r="J8">
        <f>SUMPRODUCT(B$6:I$6,B8:I8)</f>
        <v>287</v>
      </c>
      <c r="K8" t="s">
        <v>24</v>
      </c>
      <c r="L8">
        <v>300</v>
      </c>
    </row>
    <row r="9" spans="1:12" ht="12.75">
      <c r="A9" t="s">
        <v>21</v>
      </c>
      <c r="B9">
        <v>7</v>
      </c>
      <c r="C9">
        <v>9</v>
      </c>
      <c r="D9">
        <v>8</v>
      </c>
      <c r="E9">
        <v>4</v>
      </c>
      <c r="F9">
        <v>7</v>
      </c>
      <c r="G9">
        <v>6</v>
      </c>
      <c r="H9">
        <v>8</v>
      </c>
      <c r="I9">
        <v>5</v>
      </c>
      <c r="J9">
        <f>SUMPRODUCT(B$6:I$6,B9:I9)</f>
        <v>22</v>
      </c>
      <c r="K9" t="s">
        <v>24</v>
      </c>
      <c r="L9">
        <v>40</v>
      </c>
    </row>
    <row r="10" spans="1:12" ht="12.75">
      <c r="A10" t="s">
        <v>26</v>
      </c>
      <c r="J10">
        <f>C6*(1-F6)</f>
        <v>0</v>
      </c>
      <c r="K10" t="s">
        <v>25</v>
      </c>
      <c r="L10">
        <v>0</v>
      </c>
    </row>
    <row r="12" spans="1:12" ht="12.75">
      <c r="A12" s="16" t="s">
        <v>43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8" spans="1:12" ht="12.75">
      <c r="A18" s="15" t="s">
        <v>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4" spans="1:12" ht="12.75">
      <c r="A24" s="15" t="s">
        <v>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9" spans="1:12" ht="12.75">
      <c r="A29" s="29" t="s">
        <v>4</v>
      </c>
      <c r="B29" s="30"/>
      <c r="C29" s="31"/>
      <c r="D29" s="32" t="s">
        <v>1</v>
      </c>
      <c r="E29" s="33"/>
      <c r="F29" s="22"/>
      <c r="G29" s="34" t="s">
        <v>6</v>
      </c>
      <c r="H29" s="34"/>
      <c r="I29" s="34"/>
      <c r="J29" s="34"/>
      <c r="K29" s="34"/>
      <c r="L29" s="35"/>
    </row>
    <row r="30" spans="1:12" ht="12.75" customHeight="1">
      <c r="A30" s="36"/>
      <c r="B30" s="37"/>
      <c r="C30" s="26"/>
      <c r="D30" s="18" t="s">
        <v>2</v>
      </c>
      <c r="E30" s="19" t="s">
        <v>3</v>
      </c>
      <c r="F30" s="12"/>
      <c r="G30" s="38"/>
      <c r="H30" s="38"/>
      <c r="I30" s="38"/>
      <c r="J30" s="38"/>
      <c r="K30" s="38"/>
      <c r="L30" s="39"/>
    </row>
    <row r="31" spans="1:12" ht="12.75" customHeight="1">
      <c r="A31" s="40"/>
      <c r="B31" s="27"/>
      <c r="C31" s="28"/>
      <c r="D31" s="18">
        <v>0</v>
      </c>
      <c r="E31" s="19">
        <v>1</v>
      </c>
      <c r="F31" s="12"/>
      <c r="G31" s="38"/>
      <c r="H31" s="38"/>
      <c r="I31" s="38"/>
      <c r="J31" s="38"/>
      <c r="K31" s="38"/>
      <c r="L31" s="39"/>
    </row>
    <row r="32" spans="1:12" ht="12.75" customHeight="1">
      <c r="A32" s="41" t="s">
        <v>1</v>
      </c>
      <c r="B32" s="21" t="s">
        <v>2</v>
      </c>
      <c r="C32" s="21">
        <v>0</v>
      </c>
      <c r="D32" s="24">
        <v>0</v>
      </c>
      <c r="E32" s="25">
        <v>0</v>
      </c>
      <c r="F32" s="12"/>
      <c r="G32" s="38"/>
      <c r="H32" s="38"/>
      <c r="I32" s="38"/>
      <c r="J32" s="38"/>
      <c r="K32" s="38"/>
      <c r="L32" s="39"/>
    </row>
    <row r="33" spans="1:12" ht="12.75">
      <c r="A33" s="42"/>
      <c r="B33" s="23" t="s">
        <v>3</v>
      </c>
      <c r="C33" s="23">
        <v>1</v>
      </c>
      <c r="D33" s="18">
        <v>0</v>
      </c>
      <c r="E33" s="19">
        <v>1</v>
      </c>
      <c r="F33" s="12"/>
      <c r="G33" s="38"/>
      <c r="H33" s="38"/>
      <c r="I33" s="38"/>
      <c r="J33" s="38"/>
      <c r="K33" s="38"/>
      <c r="L33" s="39"/>
    </row>
    <row r="34" spans="1:12" ht="12.75">
      <c r="A34" s="20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43"/>
    </row>
    <row r="35" spans="1:12" ht="12.75">
      <c r="A35" s="10" t="s">
        <v>10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11"/>
    </row>
    <row r="38" spans="1:12" ht="12.75">
      <c r="A38" s="29" t="s">
        <v>7</v>
      </c>
      <c r="B38" s="30"/>
      <c r="C38" s="31"/>
      <c r="D38" s="32" t="s">
        <v>1</v>
      </c>
      <c r="E38" s="33"/>
      <c r="F38" s="22"/>
      <c r="G38" s="34" t="s">
        <v>9</v>
      </c>
      <c r="H38" s="34"/>
      <c r="I38" s="34"/>
      <c r="J38" s="34"/>
      <c r="K38" s="34"/>
      <c r="L38" s="35"/>
    </row>
    <row r="39" spans="1:12" ht="12.75" customHeight="1">
      <c r="A39" s="36"/>
      <c r="B39" s="37"/>
      <c r="C39" s="26"/>
      <c r="D39" s="18" t="s">
        <v>2</v>
      </c>
      <c r="E39" s="19" t="s">
        <v>3</v>
      </c>
      <c r="F39" s="12"/>
      <c r="G39" s="38"/>
      <c r="H39" s="38"/>
      <c r="I39" s="38"/>
      <c r="J39" s="38"/>
      <c r="K39" s="38"/>
      <c r="L39" s="39"/>
    </row>
    <row r="40" spans="1:12" ht="12.75" customHeight="1">
      <c r="A40" s="40"/>
      <c r="B40" s="27"/>
      <c r="C40" s="28"/>
      <c r="D40" s="18">
        <v>0</v>
      </c>
      <c r="E40" s="19">
        <v>1</v>
      </c>
      <c r="F40" s="12"/>
      <c r="G40" s="38"/>
      <c r="H40" s="38"/>
      <c r="I40" s="38"/>
      <c r="J40" s="38"/>
      <c r="K40" s="38"/>
      <c r="L40" s="39"/>
    </row>
    <row r="41" spans="1:12" ht="12.75">
      <c r="A41" s="41" t="s">
        <v>8</v>
      </c>
      <c r="B41" s="21" t="s">
        <v>2</v>
      </c>
      <c r="C41" s="21">
        <v>0</v>
      </c>
      <c r="D41" s="24">
        <v>0</v>
      </c>
      <c r="E41" s="25">
        <v>0</v>
      </c>
      <c r="F41" s="12"/>
      <c r="G41" s="38"/>
      <c r="H41" s="38"/>
      <c r="I41" s="38"/>
      <c r="J41" s="38"/>
      <c r="K41" s="38"/>
      <c r="L41" s="39"/>
    </row>
    <row r="42" spans="1:12" ht="12.75">
      <c r="A42" s="42"/>
      <c r="B42" s="23" t="s">
        <v>3</v>
      </c>
      <c r="C42" s="23">
        <v>1</v>
      </c>
      <c r="D42" s="18">
        <v>0</v>
      </c>
      <c r="E42" s="19">
        <v>1</v>
      </c>
      <c r="F42" s="12"/>
      <c r="G42" s="38"/>
      <c r="H42" s="38"/>
      <c r="I42" s="38"/>
      <c r="J42" s="38"/>
      <c r="K42" s="38"/>
      <c r="L42" s="39"/>
    </row>
    <row r="43" spans="1:12" ht="12.75">
      <c r="A43" s="20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43"/>
    </row>
    <row r="44" spans="1:12" ht="12.75">
      <c r="A44" s="10" t="s">
        <v>11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11"/>
    </row>
  </sheetData>
  <mergeCells count="12">
    <mergeCell ref="A24:L27"/>
    <mergeCell ref="G29:L33"/>
    <mergeCell ref="G38:L42"/>
    <mergeCell ref="A38:C40"/>
    <mergeCell ref="D38:E38"/>
    <mergeCell ref="A41:A42"/>
    <mergeCell ref="A32:A33"/>
    <mergeCell ref="A29:C31"/>
    <mergeCell ref="B4:I4"/>
    <mergeCell ref="A12:L16"/>
    <mergeCell ref="A18:L22"/>
    <mergeCell ref="D29:E2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Howard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Tristan Hubsch</dc:creator>
  <cp:keywords/>
  <dc:description/>
  <cp:lastModifiedBy>Tristan Hubsch</cp:lastModifiedBy>
  <dcterms:created xsi:type="dcterms:W3CDTF">2006-11-16T01:48:51Z</dcterms:created>
  <cp:category/>
  <cp:version/>
  <cp:contentType/>
  <cp:contentStatus/>
</cp:coreProperties>
</file>