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60" yWindow="65496" windowWidth="16960" windowHeight="12440" tabRatio="515" firstSheet="5" activeTab="10"/>
  </bookViews>
  <sheets>
    <sheet name="1" sheetId="1" r:id="rId1"/>
    <sheet name="3" sheetId="2" r:id="rId2"/>
    <sheet name="5" sheetId="3" r:id="rId3"/>
    <sheet name="7" sheetId="4" r:id="rId4"/>
    <sheet name="9" sheetId="5" r:id="rId5"/>
    <sheet name="9 (true)" sheetId="6" r:id="rId6"/>
    <sheet name="11" sheetId="7" r:id="rId7"/>
    <sheet name="13" sheetId="8" r:id="rId8"/>
    <sheet name="15" sheetId="9" r:id="rId9"/>
    <sheet name="17" sheetId="10" r:id="rId10"/>
    <sheet name="19" sheetId="11" r:id="rId11"/>
  </sheets>
  <definedNames>
    <definedName name="solver_adj" localSheetId="0" hidden="1">'1'!$C$5:$D$6</definedName>
    <definedName name="solver_adj" localSheetId="6" hidden="1">'11'!$C$5:$E$8</definedName>
    <definedName name="solver_adj" localSheetId="7" hidden="1">'13'!$C$5:$H$6</definedName>
    <definedName name="solver_adj" localSheetId="8" hidden="1">'15'!$C$5:$F$7</definedName>
    <definedName name="solver_adj" localSheetId="9" hidden="1">'17'!$C$5:$F$8</definedName>
    <definedName name="solver_adj" localSheetId="10" hidden="1">'19'!$C$5:$E$7</definedName>
    <definedName name="solver_adj" localSheetId="1" hidden="1">'3'!$C$5:$E$7</definedName>
    <definedName name="solver_adj" localSheetId="2" hidden="1">'5'!$C$5:$E$7</definedName>
    <definedName name="solver_adj" localSheetId="3" hidden="1">'7'!$C$5:$F$7</definedName>
    <definedName name="solver_adj" localSheetId="4" hidden="1">'9'!$C$5:$E$8</definedName>
    <definedName name="solver_adj" localSheetId="5" hidden="1">'9 (true)'!$C$5:$E$8</definedName>
    <definedName name="solver_cvg" localSheetId="0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0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st" localSheetId="0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0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lhs1" localSheetId="0" hidden="1">'1'!$C$5:$D$6</definedName>
    <definedName name="solver_lhs1" localSheetId="6" hidden="1">'11'!$C$10:$E$10</definedName>
    <definedName name="solver_lhs1" localSheetId="7" hidden="1">'13'!$J$5:$J$6</definedName>
    <definedName name="solver_lhs1" localSheetId="8" hidden="1">'15'!$H$5:$H$7</definedName>
    <definedName name="solver_lhs1" localSheetId="9" hidden="1">'17'!$C$10:$F$10</definedName>
    <definedName name="solver_lhs1" localSheetId="10" hidden="1">'19'!$C$9:$E$9</definedName>
    <definedName name="solver_lhs1" localSheetId="1" hidden="1">'3'!$G$5:$G$7</definedName>
    <definedName name="solver_lhs1" localSheetId="2" hidden="1">'5'!$C$9:$E$9</definedName>
    <definedName name="solver_lhs1" localSheetId="3" hidden="1">'7'!$C$9:$F$9</definedName>
    <definedName name="solver_lhs1" localSheetId="4" hidden="1">'9'!$C$10:$E$10</definedName>
    <definedName name="solver_lhs1" localSheetId="5" hidden="1">'9 (true)'!$C$10:$E$10</definedName>
    <definedName name="solver_lhs2" localSheetId="0" hidden="1">'1'!$C$8:$D$8</definedName>
    <definedName name="solver_lhs2" localSheetId="6" hidden="1">'11'!$G$5:$G$8</definedName>
    <definedName name="solver_lhs2" localSheetId="7" hidden="1">'13'!$C$8:$H$8</definedName>
    <definedName name="solver_lhs2" localSheetId="8" hidden="1">'15'!$C$9:$F$9</definedName>
    <definedName name="solver_lhs2" localSheetId="9" hidden="1">'17'!$H$5:$H$8</definedName>
    <definedName name="solver_lhs2" localSheetId="10" hidden="1">'19'!$G$5:$G$7</definedName>
    <definedName name="solver_lhs2" localSheetId="1" hidden="1">'3'!$C$9:$E$9</definedName>
    <definedName name="solver_lhs2" localSheetId="2" hidden="1">'5'!$G$5:$G$7</definedName>
    <definedName name="solver_lhs2" localSheetId="3" hidden="1">'7'!$H$5:$H$7</definedName>
    <definedName name="solver_lhs2" localSheetId="4" hidden="1">'9'!$G$5:$G$8</definedName>
    <definedName name="solver_lhs2" localSheetId="5" hidden="1">'9 (true)'!$G$5:$G$8</definedName>
    <definedName name="solver_lhs3" localSheetId="0" hidden="1">'1'!$F$5:$F$6</definedName>
    <definedName name="solver_lhs3" localSheetId="6" hidden="1">'11'!$C$5:$E$8</definedName>
    <definedName name="solver_lhs3" localSheetId="7" hidden="1">'13'!$C$5:$H$6</definedName>
    <definedName name="solver_lhs3" localSheetId="8" hidden="1">'15'!$C$5:$F$7</definedName>
    <definedName name="solver_lhs3" localSheetId="9" hidden="1">'17'!$C$5:$F$8</definedName>
    <definedName name="solver_lhs3" localSheetId="10" hidden="1">'19'!$C$5:$E$7</definedName>
    <definedName name="solver_lhs3" localSheetId="1" hidden="1">'3'!$C$5:$E$7</definedName>
    <definedName name="solver_lhs3" localSheetId="2" hidden="1">'5'!$C$5:$E$7</definedName>
    <definedName name="solver_lhs3" localSheetId="3" hidden="1">'7'!$C$5:$F$7</definedName>
    <definedName name="solver_lhs3" localSheetId="4" hidden="1">'9'!$C$5:$E$8</definedName>
    <definedName name="solver_lhs3" localSheetId="5" hidden="1">'9 (true)'!$C$5:$E$8</definedName>
    <definedName name="solver_lhs4" localSheetId="6" hidden="1">'11'!$D$6</definedName>
    <definedName name="solver_lhs4" localSheetId="3" hidden="1">'7'!$E$6</definedName>
    <definedName name="solver_lhs4" localSheetId="5" hidden="1">'9 (true)'!$C$5</definedName>
    <definedName name="solver_lhs5" localSheetId="6" hidden="1">'11'!$E$8</definedName>
    <definedName name="solver_lin" localSheetId="0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neg" localSheetId="0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um" localSheetId="0" hidden="1">3</definedName>
    <definedName name="solver_num" localSheetId="6" hidden="1">5</definedName>
    <definedName name="solver_num" localSheetId="7" hidden="1">3</definedName>
    <definedName name="solver_num" localSheetId="8" hidden="1">3</definedName>
    <definedName name="solver_num" localSheetId="9" hidden="1">3</definedName>
    <definedName name="solver_num" localSheetId="10" hidden="1">3</definedName>
    <definedName name="solver_num" localSheetId="1" hidden="1">3</definedName>
    <definedName name="solver_num" localSheetId="2" hidden="1">3</definedName>
    <definedName name="solver_num" localSheetId="3" hidden="1">4</definedName>
    <definedName name="solver_num" localSheetId="4" hidden="1">3</definedName>
    <definedName name="solver_num" localSheetId="5" hidden="1">4</definedName>
    <definedName name="solver_nwt" localSheetId="0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0" hidden="1">'1'!$C$9</definedName>
    <definedName name="solver_opt" localSheetId="6" hidden="1">'11'!$C$12</definedName>
    <definedName name="solver_opt" localSheetId="7" hidden="1">'13'!$C$10</definedName>
    <definedName name="solver_opt" localSheetId="8" hidden="1">'15'!$C$11</definedName>
    <definedName name="solver_opt" localSheetId="9" hidden="1">'17'!$C$12</definedName>
    <definedName name="solver_opt" localSheetId="10" hidden="1">'19'!$C$11</definedName>
    <definedName name="solver_opt" localSheetId="1" hidden="1">'3'!$C$10</definedName>
    <definedName name="solver_opt" localSheetId="2" hidden="1">'5'!$C$10</definedName>
    <definedName name="solver_opt" localSheetId="3" hidden="1">'7'!$C$10</definedName>
    <definedName name="solver_opt" localSheetId="4" hidden="1">'9'!$C$11</definedName>
    <definedName name="solver_opt" localSheetId="5" hidden="1">'9 (true)'!$C$11</definedName>
    <definedName name="solver_pre" localSheetId="0" hidden="1">0.1</definedName>
    <definedName name="solver_pre" localSheetId="6" hidden="1">0.1</definedName>
    <definedName name="solver_pre" localSheetId="7" hidden="1">0.1</definedName>
    <definedName name="solver_pre" localSheetId="8" hidden="1">0.1</definedName>
    <definedName name="solver_pre" localSheetId="9" hidden="1">0.1</definedName>
    <definedName name="solver_pre" localSheetId="10" hidden="1">0.1</definedName>
    <definedName name="solver_pre" localSheetId="1" hidden="1">0.1</definedName>
    <definedName name="solver_pre" localSheetId="2" hidden="1">0.1</definedName>
    <definedName name="solver_pre" localSheetId="3" hidden="1">0.1</definedName>
    <definedName name="solver_pre" localSheetId="4" hidden="1">0.1</definedName>
    <definedName name="solver_pre" localSheetId="5" hidden="1">0.1</definedName>
    <definedName name="solver_rel1" localSheetId="0" hidden="1">3</definedName>
    <definedName name="solver_rel1" localSheetId="6" hidden="1">2</definedName>
    <definedName name="solver_rel1" localSheetId="7" hidden="1">2</definedName>
    <definedName name="solver_rel1" localSheetId="8" hidden="1">2</definedName>
    <definedName name="solver_rel1" localSheetId="9" hidden="1">2</definedName>
    <definedName name="solver_rel1" localSheetId="10" hidden="1">2</definedName>
    <definedName name="solver_rel1" localSheetId="1" hidden="1">2</definedName>
    <definedName name="solver_rel1" localSheetId="2" hidden="1">1</definedName>
    <definedName name="solver_rel1" localSheetId="3" hidden="1">2</definedName>
    <definedName name="solver_rel1" localSheetId="4" hidden="1">1</definedName>
    <definedName name="solver_rel1" localSheetId="5" hidden="1">1</definedName>
    <definedName name="solver_rel2" localSheetId="0" hidden="1">2</definedName>
    <definedName name="solver_rel2" localSheetId="6" hidden="1">1</definedName>
    <definedName name="solver_rel2" localSheetId="7" hidden="1">1</definedName>
    <definedName name="solver_rel2" localSheetId="8" hidden="1">1</definedName>
    <definedName name="solver_rel2" localSheetId="9" hidden="1">2</definedName>
    <definedName name="solver_rel2" localSheetId="10" hidden="1">1</definedName>
    <definedName name="solver_rel2" localSheetId="1" hidden="1">2</definedName>
    <definedName name="solver_rel2" localSheetId="2" hidden="1">2</definedName>
    <definedName name="solver_rel2" localSheetId="3" hidden="1">1</definedName>
    <definedName name="solver_rel2" localSheetId="4" hidden="1">2</definedName>
    <definedName name="solver_rel2" localSheetId="5" hidden="1">2</definedName>
    <definedName name="solver_rel3" localSheetId="0" hidden="1">2</definedName>
    <definedName name="solver_rel3" localSheetId="6" hidden="1">3</definedName>
    <definedName name="solver_rel3" localSheetId="7" hidden="1">3</definedName>
    <definedName name="solver_rel3" localSheetId="8" hidden="1">3</definedName>
    <definedName name="solver_rel3" localSheetId="9" hidden="1">3</definedName>
    <definedName name="solver_rel3" localSheetId="10" hidden="1">3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l4" localSheetId="6" hidden="1">2</definedName>
    <definedName name="solver_rel4" localSheetId="3" hidden="1">2</definedName>
    <definedName name="solver_rel4" localSheetId="5" hidden="1">2</definedName>
    <definedName name="solver_rel5" localSheetId="6" hidden="1">2</definedName>
    <definedName name="solver_rhs1" localSheetId="0" hidden="1">0</definedName>
    <definedName name="solver_rhs1" localSheetId="6" hidden="1">'11'!$C$9:$E$9</definedName>
    <definedName name="solver_rhs1" localSheetId="7" hidden="1">'13'!$I$5:$I$6</definedName>
    <definedName name="solver_rhs1" localSheetId="8" hidden="1">'15'!$G$5:$G$7</definedName>
    <definedName name="solver_rhs1" localSheetId="9" hidden="1">'17'!$C$9:$F$9</definedName>
    <definedName name="solver_rhs1" localSheetId="10" hidden="1">'19'!$C$8:$E$8</definedName>
    <definedName name="solver_rhs1" localSheetId="1" hidden="1">'3'!$F$5:$F$7</definedName>
    <definedName name="solver_rhs1" localSheetId="2" hidden="1">'5'!$C$8:$E$8</definedName>
    <definedName name="solver_rhs1" localSheetId="3" hidden="1">'7'!$C$8:$F$8</definedName>
    <definedName name="solver_rhs1" localSheetId="4" hidden="1">'9'!$C$9:$E$9</definedName>
    <definedName name="solver_rhs1" localSheetId="5" hidden="1">'9 (true)'!$C$9:$E$9</definedName>
    <definedName name="solver_rhs2" localSheetId="0" hidden="1">'1'!$C$7:$D$7</definedName>
    <definedName name="solver_rhs2" localSheetId="6" hidden="1">'11'!$F$5:$F$8</definedName>
    <definedName name="solver_rhs2" localSheetId="7" hidden="1">'13'!$C$7:$H$7</definedName>
    <definedName name="solver_rhs2" localSheetId="8" hidden="1">'15'!$C$8:$F$8</definedName>
    <definedName name="solver_rhs2" localSheetId="9" hidden="1">'17'!$G$5:$G$8</definedName>
    <definedName name="solver_rhs2" localSheetId="10" hidden="1">'19'!$F$5:$F$7</definedName>
    <definedName name="solver_rhs2" localSheetId="1" hidden="1">'3'!$C$8:$E$8</definedName>
    <definedName name="solver_rhs2" localSheetId="2" hidden="1">'5'!$F$5:$F$7</definedName>
    <definedName name="solver_rhs2" localSheetId="3" hidden="1">'7'!$G$5:$G$7</definedName>
    <definedName name="solver_rhs2" localSheetId="4" hidden="1">'9'!$F$5:$F$8</definedName>
    <definedName name="solver_rhs2" localSheetId="5" hidden="1">'9 (true)'!$F$5:$F$8</definedName>
    <definedName name="solver_rhs3" localSheetId="0" hidden="1">'1'!$E$5:$E$6</definedName>
    <definedName name="solver_rhs3" localSheetId="6" hidden="1">0</definedName>
    <definedName name="solver_rhs3" localSheetId="7" hidden="1">0</definedName>
    <definedName name="solver_rhs3" localSheetId="8" hidden="1">0</definedName>
    <definedName name="solver_rhs3" localSheetId="9" hidden="1">0</definedName>
    <definedName name="solver_rhs3" localSheetId="10" hidden="1">0</definedName>
    <definedName name="solver_rhs3" localSheetId="1" hidden="1">0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3" localSheetId="5" hidden="1">0</definedName>
    <definedName name="solver_rhs4" localSheetId="6" hidden="1">0</definedName>
    <definedName name="solver_rhs4" localSheetId="3" hidden="1">0</definedName>
    <definedName name="solver_rhs4" localSheetId="5" hidden="1">0</definedName>
    <definedName name="solver_rhs5" localSheetId="6" hidden="1">0</definedName>
    <definedName name="solver_scl" localSheetId="0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0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tim" localSheetId="0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ol" localSheetId="0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yp" localSheetId="0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val" localSheetId="0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<sst xmlns="http://schemas.openxmlformats.org/spreadsheetml/2006/main" count="254" uniqueCount="86">
  <si>
    <t>Outlets</t>
  </si>
  <si>
    <t>Grain</t>
  </si>
  <si>
    <t>Plants</t>
  </si>
  <si>
    <t>Chicago</t>
  </si>
  <si>
    <t>Atlanta</t>
  </si>
  <si>
    <t>Supply</t>
  </si>
  <si>
    <t>Shipped</t>
  </si>
  <si>
    <t>St. Louis</t>
  </si>
  <si>
    <t>Richmond</t>
  </si>
  <si>
    <t xml:space="preserve">  Demand</t>
  </si>
  <si>
    <t xml:space="preserve">          Grain Shipped</t>
  </si>
  <si>
    <t xml:space="preserve">    Cost =</t>
  </si>
  <si>
    <t>University</t>
  </si>
  <si>
    <t>Warehouse</t>
  </si>
  <si>
    <t>Tech</t>
  </si>
  <si>
    <t>A&amp;M</t>
  </si>
  <si>
    <t>State</t>
  </si>
  <si>
    <t>Central</t>
  </si>
  <si>
    <t>D.C.</t>
  </si>
  <si>
    <t>Shortage</t>
  </si>
  <si>
    <t>Shipping Costs ($):</t>
  </si>
  <si>
    <t>Utility Plants</t>
  </si>
  <si>
    <t>Mines</t>
  </si>
  <si>
    <t>W-S</t>
  </si>
  <si>
    <t>Durham</t>
  </si>
  <si>
    <t>Cabin Creek</t>
  </si>
  <si>
    <t>Surry</t>
  </si>
  <si>
    <t>Old Fort</t>
  </si>
  <si>
    <t>McCoy</t>
  </si>
  <si>
    <t>Shipment Costs ($):</t>
  </si>
  <si>
    <t>Mills</t>
  </si>
  <si>
    <t>Trucking Firms</t>
  </si>
  <si>
    <t>Greensboro</t>
  </si>
  <si>
    <t>Charlotte</t>
  </si>
  <si>
    <t>Louisville</t>
  </si>
  <si>
    <t>Phoenix</t>
  </si>
  <si>
    <t>Seattle</t>
  </si>
  <si>
    <t>Detroit</t>
  </si>
  <si>
    <t>Shipment Costs ($100s):</t>
  </si>
  <si>
    <t>Distributor</t>
  </si>
  <si>
    <t>Breweries</t>
  </si>
  <si>
    <t>Tennessee</t>
  </si>
  <si>
    <t>Georgia</t>
  </si>
  <si>
    <t>NC</t>
  </si>
  <si>
    <t>SC</t>
  </si>
  <si>
    <t>Kentucky</t>
  </si>
  <si>
    <t>Virginia</t>
  </si>
  <si>
    <t>Tampa</t>
  </si>
  <si>
    <t>Transport Costs ($/bbl):</t>
  </si>
  <si>
    <t>Destinations</t>
  </si>
  <si>
    <t>Sources</t>
  </si>
  <si>
    <t>A</t>
  </si>
  <si>
    <t>B</t>
  </si>
  <si>
    <t>C</t>
  </si>
  <si>
    <t>Closing</t>
  </si>
  <si>
    <t>Open Plants</t>
  </si>
  <si>
    <t>Available</t>
  </si>
  <si>
    <t>Employees</t>
  </si>
  <si>
    <t>Plant</t>
  </si>
  <si>
    <t>Transferred</t>
  </si>
  <si>
    <t>Output =</t>
  </si>
  <si>
    <t>Product Output (units/day):</t>
  </si>
  <si>
    <t>Open Plant</t>
  </si>
  <si>
    <t>Norfolk</t>
  </si>
  <si>
    <t>Bethlehem</t>
  </si>
  <si>
    <t>Birnmingham</t>
  </si>
  <si>
    <t>Gary</t>
  </si>
  <si>
    <t>Homework #10-1</t>
  </si>
  <si>
    <t>Homework #10-3</t>
  </si>
  <si>
    <t>Homework #10-5</t>
  </si>
  <si>
    <t>Homework #10-7</t>
  </si>
  <si>
    <t>Homework #10-9</t>
  </si>
  <si>
    <t>Homework #10-11</t>
  </si>
  <si>
    <t>Homework #10-13</t>
  </si>
  <si>
    <t>Homework #10-15</t>
  </si>
  <si>
    <t>Homework #10-17</t>
  </si>
  <si>
    <t>Homework #10-19</t>
  </si>
  <si>
    <t>Trucker's strike:</t>
  </si>
  <si>
    <t>xB3 = 0</t>
  </si>
  <si>
    <t>additional constraint!</t>
  </si>
  <si>
    <t>(Turns out no different, and the management can thumb their noses to the striking truckers.)</t>
  </si>
  <si>
    <t>This is the "what if" solution that ignores the additional constraint imposed by the railroad construction.</t>
  </si>
  <si>
    <t>This is the "true" solution incorporating the additional constraint imposed by the railroad construction.</t>
  </si>
  <si>
    <t>The cost increase is</t>
  </si>
  <si>
    <t>The additional constraints:</t>
  </si>
  <si>
    <t>xSC = 0 = xDL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</si>
</sst>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8" xfId="0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top" wrapText="1"/>
    </xf>
    <xf numFmtId="164" fontId="10" fillId="3" borderId="24" xfId="0" applyNumberFormat="1" applyFont="1" applyFill="1" applyBorder="1" applyAlignment="1">
      <alignment/>
    </xf>
    <xf numFmtId="0" fontId="9" fillId="4" borderId="0" xfId="0" applyFont="1" applyFill="1" applyAlignment="1">
      <alignment horizontal="left" vertical="top" wrapText="1"/>
    </xf>
    <xf numFmtId="0" fontId="9" fillId="4" borderId="25" xfId="0" applyFont="1" applyFill="1" applyBorder="1" applyAlignment="1">
      <alignment horizontal="right"/>
    </xf>
    <xf numFmtId="0" fontId="9" fillId="4" borderId="26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9" fillId="4" borderId="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15</xdr:row>
      <xdr:rowOff>85725</xdr:rowOff>
    </xdr:from>
    <xdr:to>
      <xdr:col>8</xdr:col>
      <xdr:colOff>581025</xdr:colOff>
      <xdr:row>37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09825"/>
          <a:ext cx="52578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21</xdr:row>
      <xdr:rowOff>0</xdr:rowOff>
    </xdr:from>
    <xdr:to>
      <xdr:col>8</xdr:col>
      <xdr:colOff>238125</xdr:colOff>
      <xdr:row>43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48025"/>
          <a:ext cx="52482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8</xdr:col>
      <xdr:colOff>457200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52292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17</xdr:row>
      <xdr:rowOff>95250</xdr:rowOff>
    </xdr:from>
    <xdr:to>
      <xdr:col>9</xdr:col>
      <xdr:colOff>19050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724150"/>
          <a:ext cx="52101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17</xdr:row>
      <xdr:rowOff>152400</xdr:rowOff>
    </xdr:from>
    <xdr:to>
      <xdr:col>9</xdr:col>
      <xdr:colOff>9525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781300"/>
          <a:ext cx="52197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23</xdr:row>
      <xdr:rowOff>66675</xdr:rowOff>
    </xdr:from>
    <xdr:to>
      <xdr:col>8</xdr:col>
      <xdr:colOff>342900</xdr:colOff>
      <xdr:row>45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638550"/>
          <a:ext cx="51816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22</xdr:row>
      <xdr:rowOff>123825</xdr:rowOff>
    </xdr:from>
    <xdr:to>
      <xdr:col>8</xdr:col>
      <xdr:colOff>304800</xdr:colOff>
      <xdr:row>44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24250"/>
          <a:ext cx="52006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25</xdr:row>
      <xdr:rowOff>9525</xdr:rowOff>
    </xdr:from>
    <xdr:to>
      <xdr:col>8</xdr:col>
      <xdr:colOff>285750</xdr:colOff>
      <xdr:row>47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95725"/>
          <a:ext cx="52006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23</xdr:row>
      <xdr:rowOff>0</xdr:rowOff>
    </xdr:from>
    <xdr:to>
      <xdr:col>8</xdr:col>
      <xdr:colOff>133350</xdr:colOff>
      <xdr:row>45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62350"/>
          <a:ext cx="52006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38100</xdr:rowOff>
    </xdr:from>
    <xdr:to>
      <xdr:col>8</xdr:col>
      <xdr:colOff>371475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76525"/>
          <a:ext cx="52197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19</xdr:row>
      <xdr:rowOff>0</xdr:rowOff>
    </xdr:from>
    <xdr:to>
      <xdr:col>8</xdr:col>
      <xdr:colOff>180975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43225"/>
          <a:ext cx="52101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7" sqref="A17"/>
    </sheetView>
  </sheetViews>
  <sheetFormatPr defaultColWidth="11.421875" defaultRowHeight="12.75"/>
  <cols>
    <col min="1" max="16384" width="8.8515625" style="0" customWidth="1"/>
  </cols>
  <sheetData>
    <row r="1" ht="12">
      <c r="A1" s="1" t="s">
        <v>67</v>
      </c>
    </row>
    <row r="3" spans="1:6" ht="12">
      <c r="A3" s="2"/>
      <c r="B3" s="3"/>
      <c r="C3" s="4" t="s">
        <v>0</v>
      </c>
      <c r="D3" s="5"/>
      <c r="E3" s="42" t="s">
        <v>1</v>
      </c>
      <c r="F3" s="46"/>
    </row>
    <row r="4" spans="1:6" ht="12.75" thickBot="1">
      <c r="A4" s="8"/>
      <c r="B4" s="9"/>
      <c r="C4" s="52" t="s">
        <v>3</v>
      </c>
      <c r="D4" s="53" t="s">
        <v>4</v>
      </c>
      <c r="E4" s="11" t="s">
        <v>5</v>
      </c>
      <c r="F4" s="11" t="s">
        <v>6</v>
      </c>
    </row>
    <row r="5" spans="1:6" ht="12">
      <c r="A5" s="47" t="s">
        <v>2</v>
      </c>
      <c r="B5" s="49" t="s">
        <v>7</v>
      </c>
      <c r="C5" s="55">
        <v>250</v>
      </c>
      <c r="D5" s="56">
        <v>0</v>
      </c>
      <c r="E5" s="19">
        <v>250</v>
      </c>
      <c r="F5" s="12">
        <f>C5+D5</f>
        <v>250</v>
      </c>
    </row>
    <row r="6" spans="1:6" ht="12.75" thickBot="1">
      <c r="A6" s="48"/>
      <c r="B6" s="50" t="s">
        <v>8</v>
      </c>
      <c r="C6" s="57">
        <v>50</v>
      </c>
      <c r="D6" s="58">
        <v>350</v>
      </c>
      <c r="E6" s="51">
        <v>400</v>
      </c>
      <c r="F6" s="12">
        <f>C6+D6</f>
        <v>400</v>
      </c>
    </row>
    <row r="7" spans="1:6" ht="12">
      <c r="A7" s="15"/>
      <c r="B7" s="16" t="s">
        <v>9</v>
      </c>
      <c r="C7" s="17">
        <v>300</v>
      </c>
      <c r="D7" s="54">
        <v>350</v>
      </c>
      <c r="E7" s="12">
        <v>650</v>
      </c>
      <c r="F7" s="12">
        <f>SUM(F5:F6)</f>
        <v>650</v>
      </c>
    </row>
    <row r="8" spans="1:6" ht="12">
      <c r="A8" s="76" t="s">
        <v>10</v>
      </c>
      <c r="B8" s="18"/>
      <c r="C8" s="12">
        <f>C5+C6</f>
        <v>300</v>
      </c>
      <c r="D8" s="12">
        <f>D5+D6</f>
        <v>350</v>
      </c>
      <c r="E8" s="12">
        <f>SUM(C8:D8)</f>
        <v>650</v>
      </c>
      <c r="F8" s="12"/>
    </row>
    <row r="9" spans="1:6" ht="12">
      <c r="A9" s="77"/>
      <c r="B9" s="20" t="s">
        <v>11</v>
      </c>
      <c r="C9" s="59">
        <f>SUMPRODUCT(C5:D6,C14:D15)</f>
        <v>24000</v>
      </c>
      <c r="D9" s="21"/>
      <c r="E9" s="21"/>
      <c r="F9" s="21"/>
    </row>
    <row r="11" spans="2:3" ht="12">
      <c r="B11" s="35" t="s">
        <v>29</v>
      </c>
      <c r="C11" s="35"/>
    </row>
    <row r="12" spans="2:4" ht="12">
      <c r="B12" s="23"/>
      <c r="C12" s="45" t="s">
        <v>0</v>
      </c>
      <c r="D12" s="45"/>
    </row>
    <row r="13" spans="2:4" ht="12">
      <c r="B13" s="37" t="s">
        <v>2</v>
      </c>
      <c r="C13" s="10" t="s">
        <v>3</v>
      </c>
      <c r="D13" s="10" t="s">
        <v>4</v>
      </c>
    </row>
    <row r="14" spans="2:4" ht="12">
      <c r="B14" s="39" t="s">
        <v>7</v>
      </c>
      <c r="C14" s="60">
        <v>40</v>
      </c>
      <c r="D14" s="60">
        <v>65</v>
      </c>
    </row>
    <row r="15" spans="2:4" ht="12">
      <c r="B15" s="40" t="s">
        <v>8</v>
      </c>
      <c r="C15" s="60">
        <v>70</v>
      </c>
      <c r="D15" s="60">
        <v>30</v>
      </c>
    </row>
  </sheetData>
  <mergeCells count="3">
    <mergeCell ref="C12:D12"/>
    <mergeCell ref="E3:F3"/>
    <mergeCell ref="A5:A6"/>
  </mergeCells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2" sqref="A22"/>
    </sheetView>
  </sheetViews>
  <sheetFormatPr defaultColWidth="11.421875" defaultRowHeight="12.75"/>
  <cols>
    <col min="1" max="1" width="1.7109375" style="0" customWidth="1"/>
    <col min="2" max="2" width="13.8515625" style="0" customWidth="1"/>
    <col min="3" max="3" width="12.00390625" style="0" customWidth="1"/>
    <col min="4" max="4" width="11.7109375" style="0" customWidth="1"/>
    <col min="5" max="5" width="8.8515625" style="0" customWidth="1"/>
    <col min="6" max="6" width="10.00390625" style="0" customWidth="1"/>
    <col min="7" max="16384" width="8.8515625" style="0" customWidth="1"/>
  </cols>
  <sheetData>
    <row r="1" ht="12">
      <c r="A1" s="1" t="s">
        <v>75</v>
      </c>
    </row>
    <row r="3" spans="1:8" ht="12">
      <c r="A3" s="22"/>
      <c r="B3" s="23"/>
      <c r="C3" s="24" t="s">
        <v>12</v>
      </c>
      <c r="D3" s="25"/>
      <c r="E3" s="25"/>
      <c r="F3" s="26"/>
      <c r="G3" s="6"/>
      <c r="H3" s="7"/>
    </row>
    <row r="4" spans="1:8" ht="12.75" thickBot="1">
      <c r="A4" s="27"/>
      <c r="B4" s="11" t="s">
        <v>13</v>
      </c>
      <c r="C4" s="52" t="s">
        <v>14</v>
      </c>
      <c r="D4" s="52" t="s">
        <v>15</v>
      </c>
      <c r="E4" s="52" t="s">
        <v>16</v>
      </c>
      <c r="F4" s="52" t="s">
        <v>17</v>
      </c>
      <c r="G4" s="11" t="s">
        <v>5</v>
      </c>
      <c r="H4" s="11" t="s">
        <v>6</v>
      </c>
    </row>
    <row r="5" spans="1:8" ht="12">
      <c r="A5" s="28"/>
      <c r="B5" s="61" t="s">
        <v>8</v>
      </c>
      <c r="C5" s="62">
        <v>0</v>
      </c>
      <c r="D5" s="63">
        <v>250</v>
      </c>
      <c r="E5" s="63">
        <v>0</v>
      </c>
      <c r="F5" s="64">
        <v>170</v>
      </c>
      <c r="G5" s="19">
        <v>420</v>
      </c>
      <c r="H5" s="12">
        <f>C5+D5+E5+F5</f>
        <v>420</v>
      </c>
    </row>
    <row r="6" spans="1:8" ht="12">
      <c r="A6" s="22"/>
      <c r="B6" s="61" t="s">
        <v>4</v>
      </c>
      <c r="C6" s="65">
        <v>520</v>
      </c>
      <c r="D6" s="66">
        <v>0</v>
      </c>
      <c r="E6" s="66">
        <v>90</v>
      </c>
      <c r="F6" s="67">
        <v>0</v>
      </c>
      <c r="G6" s="51">
        <v>610</v>
      </c>
      <c r="H6" s="12">
        <f>C6+D6+E6+F6</f>
        <v>610</v>
      </c>
    </row>
    <row r="7" spans="1:8" ht="12">
      <c r="A7" s="22"/>
      <c r="B7" s="61" t="s">
        <v>18</v>
      </c>
      <c r="C7" s="65">
        <v>0</v>
      </c>
      <c r="D7" s="66">
        <v>0</v>
      </c>
      <c r="E7" s="66">
        <v>130</v>
      </c>
      <c r="F7" s="67">
        <v>210</v>
      </c>
      <c r="G7" s="19">
        <v>340</v>
      </c>
      <c r="H7" s="12">
        <f>C7+D7+E7+F7</f>
        <v>340</v>
      </c>
    </row>
    <row r="8" spans="1:8" ht="12.75" thickBot="1">
      <c r="A8" s="22"/>
      <c r="B8" s="61" t="s">
        <v>19</v>
      </c>
      <c r="C8" s="68">
        <v>0</v>
      </c>
      <c r="D8" s="69">
        <v>0</v>
      </c>
      <c r="E8" s="69">
        <v>180</v>
      </c>
      <c r="F8" s="70">
        <v>0</v>
      </c>
      <c r="G8" s="19">
        <v>180</v>
      </c>
      <c r="H8" s="12">
        <f>C8+D8+E8+F8</f>
        <v>180</v>
      </c>
    </row>
    <row r="9" spans="1:8" ht="12">
      <c r="A9" s="29"/>
      <c r="B9" s="30" t="s">
        <v>9</v>
      </c>
      <c r="C9" s="17">
        <v>520</v>
      </c>
      <c r="D9" s="54">
        <v>250</v>
      </c>
      <c r="E9" s="17">
        <v>400</v>
      </c>
      <c r="F9" s="17">
        <v>380</v>
      </c>
      <c r="G9" s="31"/>
      <c r="H9" s="32"/>
    </row>
    <row r="10" spans="1:8" ht="12">
      <c r="A10" s="27"/>
      <c r="B10" s="30" t="s">
        <v>6</v>
      </c>
      <c r="C10" s="12">
        <f>C5+C6+C7+C8</f>
        <v>520</v>
      </c>
      <c r="D10" s="12">
        <f>D5+D6+D7+D8</f>
        <v>250</v>
      </c>
      <c r="E10" s="12">
        <f>E5+E6+E7+E8</f>
        <v>400</v>
      </c>
      <c r="F10" s="12">
        <f>F5+F6+F7+F8</f>
        <v>380</v>
      </c>
      <c r="G10" s="31"/>
      <c r="H10" s="33"/>
    </row>
    <row r="11" spans="1:8" ht="12">
      <c r="A11" s="27"/>
      <c r="B11" s="18"/>
      <c r="C11" s="19"/>
      <c r="D11" s="14"/>
      <c r="E11" s="14"/>
      <c r="F11" s="14"/>
      <c r="G11" s="14"/>
      <c r="H11" s="14"/>
    </row>
    <row r="12" spans="1:8" ht="12">
      <c r="A12" s="29"/>
      <c r="B12" s="34" t="s">
        <v>11</v>
      </c>
      <c r="C12" s="75">
        <f>SUMPRODUCT(C5:F8,C17:F20)</f>
        <v>26430</v>
      </c>
      <c r="D12" s="21"/>
      <c r="E12" s="21"/>
      <c r="F12" s="21"/>
      <c r="G12" s="21"/>
      <c r="H12" s="21"/>
    </row>
    <row r="14" spans="2:3" ht="12">
      <c r="B14" s="35" t="s">
        <v>20</v>
      </c>
      <c r="C14" s="35"/>
    </row>
    <row r="15" spans="2:6" ht="12">
      <c r="B15" s="23"/>
      <c r="C15" s="24" t="s">
        <v>12</v>
      </c>
      <c r="D15" s="25"/>
      <c r="E15" s="25"/>
      <c r="F15" s="26"/>
    </row>
    <row r="16" spans="2:6" ht="12">
      <c r="B16" s="11" t="s">
        <v>13</v>
      </c>
      <c r="C16" s="10" t="s">
        <v>14</v>
      </c>
      <c r="D16" s="10" t="s">
        <v>15</v>
      </c>
      <c r="E16" s="10" t="s">
        <v>16</v>
      </c>
      <c r="F16" s="10" t="s">
        <v>17</v>
      </c>
    </row>
    <row r="17" spans="2:6" ht="12">
      <c r="B17" s="12" t="s">
        <v>8</v>
      </c>
      <c r="C17" s="60">
        <v>22</v>
      </c>
      <c r="D17" s="72">
        <v>17</v>
      </c>
      <c r="E17" s="60">
        <v>30</v>
      </c>
      <c r="F17" s="60">
        <v>18</v>
      </c>
    </row>
    <row r="18" spans="2:6" ht="12">
      <c r="B18" s="12" t="s">
        <v>4</v>
      </c>
      <c r="C18" s="73">
        <v>15</v>
      </c>
      <c r="D18" s="74">
        <v>35</v>
      </c>
      <c r="E18" s="73">
        <v>20</v>
      </c>
      <c r="F18" s="73">
        <v>25</v>
      </c>
    </row>
    <row r="19" spans="2:6" ht="12">
      <c r="B19" s="12" t="s">
        <v>18</v>
      </c>
      <c r="C19" s="60">
        <v>28</v>
      </c>
      <c r="D19" s="72">
        <v>21</v>
      </c>
      <c r="E19" s="60">
        <v>16</v>
      </c>
      <c r="F19" s="60">
        <v>14</v>
      </c>
    </row>
    <row r="20" spans="2:6" ht="12">
      <c r="B20" s="36" t="s">
        <v>19</v>
      </c>
      <c r="C20" s="99">
        <v>40</v>
      </c>
      <c r="D20" s="100">
        <v>65</v>
      </c>
      <c r="E20" s="99">
        <v>25</v>
      </c>
      <c r="F20" s="101">
        <v>50</v>
      </c>
    </row>
  </sheetData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14" sqref="C14:E14"/>
    </sheetView>
  </sheetViews>
  <sheetFormatPr defaultColWidth="11.421875" defaultRowHeight="12.75"/>
  <cols>
    <col min="1" max="1" width="1.8515625" style="0" customWidth="1"/>
    <col min="2" max="2" width="11.421875" style="0" customWidth="1"/>
    <col min="3" max="5" width="8.8515625" style="0" customWidth="1"/>
    <col min="6" max="6" width="11.421875" style="0" customWidth="1"/>
    <col min="8" max="16384" width="8.8515625" style="0" customWidth="1"/>
  </cols>
  <sheetData>
    <row r="1" ht="12">
      <c r="A1" s="1" t="s">
        <v>76</v>
      </c>
    </row>
    <row r="3" spans="1:7" ht="12">
      <c r="A3" s="22"/>
      <c r="B3" s="7" t="s">
        <v>54</v>
      </c>
      <c r="C3" s="24" t="s">
        <v>55</v>
      </c>
      <c r="D3" s="25"/>
      <c r="E3" s="25"/>
      <c r="F3" s="7" t="s">
        <v>56</v>
      </c>
      <c r="G3" s="7" t="s">
        <v>57</v>
      </c>
    </row>
    <row r="4" spans="1:7" ht="12.75" thickBot="1">
      <c r="A4" s="27"/>
      <c r="B4" s="11" t="s">
        <v>58</v>
      </c>
      <c r="C4" s="52" t="s">
        <v>51</v>
      </c>
      <c r="D4" s="52" t="s">
        <v>52</v>
      </c>
      <c r="E4" s="52" t="s">
        <v>53</v>
      </c>
      <c r="F4" s="11" t="s">
        <v>57</v>
      </c>
      <c r="G4" s="11" t="s">
        <v>59</v>
      </c>
    </row>
    <row r="5" spans="1:7" ht="12">
      <c r="A5" s="28"/>
      <c r="B5" s="61">
        <v>1</v>
      </c>
      <c r="C5" s="62">
        <v>0</v>
      </c>
      <c r="D5" s="63">
        <v>60</v>
      </c>
      <c r="E5" s="64">
        <v>0</v>
      </c>
      <c r="F5" s="19">
        <v>60</v>
      </c>
      <c r="G5" s="12">
        <f>C5+D5+E5</f>
        <v>60</v>
      </c>
    </row>
    <row r="6" spans="1:7" ht="12">
      <c r="A6" s="22"/>
      <c r="B6" s="61">
        <v>2</v>
      </c>
      <c r="C6" s="65">
        <v>45</v>
      </c>
      <c r="D6" s="66">
        <v>25</v>
      </c>
      <c r="E6" s="67">
        <v>35</v>
      </c>
      <c r="F6" s="51">
        <v>105</v>
      </c>
      <c r="G6" s="12">
        <f>C6+D6+E6</f>
        <v>105</v>
      </c>
    </row>
    <row r="7" spans="1:7" ht="12.75" thickBot="1">
      <c r="A7" s="22"/>
      <c r="B7" s="61">
        <v>3</v>
      </c>
      <c r="C7" s="68">
        <v>0</v>
      </c>
      <c r="D7" s="69">
        <v>5</v>
      </c>
      <c r="E7" s="70">
        <v>0</v>
      </c>
      <c r="F7" s="19">
        <v>70</v>
      </c>
      <c r="G7" s="12">
        <f>C7+D7+E7</f>
        <v>5</v>
      </c>
    </row>
    <row r="8" spans="1:7" ht="12">
      <c r="A8" s="29"/>
      <c r="B8" s="34" t="s">
        <v>9</v>
      </c>
      <c r="C8" s="17">
        <v>45</v>
      </c>
      <c r="D8" s="54">
        <v>90</v>
      </c>
      <c r="E8" s="17">
        <v>35</v>
      </c>
      <c r="F8" s="31"/>
      <c r="G8" s="32"/>
    </row>
    <row r="9" spans="1:7" ht="12">
      <c r="A9" s="27"/>
      <c r="B9" s="34" t="s">
        <v>59</v>
      </c>
      <c r="C9" s="12">
        <f>C5+C6+C7</f>
        <v>45</v>
      </c>
      <c r="D9" s="13">
        <f>D5+D6+D7</f>
        <v>90</v>
      </c>
      <c r="E9" s="12">
        <f>E5+E6+E7</f>
        <v>35</v>
      </c>
      <c r="F9" s="31"/>
      <c r="G9" s="33"/>
    </row>
    <row r="10" spans="1:7" ht="12">
      <c r="A10" s="27"/>
      <c r="B10" s="18"/>
      <c r="C10" s="19"/>
      <c r="D10" s="14"/>
      <c r="E10" s="14"/>
      <c r="F10" s="14"/>
      <c r="G10" s="14"/>
    </row>
    <row r="11" spans="1:7" ht="12">
      <c r="A11" s="29"/>
      <c r="B11" s="34" t="s">
        <v>60</v>
      </c>
      <c r="C11" s="75">
        <f>SUMPRODUCT(C5:E7,C16:E18)</f>
        <v>1605</v>
      </c>
      <c r="D11" s="21"/>
      <c r="E11" s="21"/>
      <c r="F11" s="21"/>
      <c r="G11" s="21"/>
    </row>
    <row r="13" spans="2:3" ht="12">
      <c r="B13" s="35" t="s">
        <v>61</v>
      </c>
      <c r="C13" s="35"/>
    </row>
    <row r="14" spans="2:5" ht="12">
      <c r="B14" s="7" t="s">
        <v>54</v>
      </c>
      <c r="C14" s="43" t="s">
        <v>62</v>
      </c>
      <c r="D14" s="44"/>
      <c r="E14" s="71"/>
    </row>
    <row r="15" spans="2:5" ht="12">
      <c r="B15" s="11" t="s">
        <v>58</v>
      </c>
      <c r="C15" s="10" t="s">
        <v>51</v>
      </c>
      <c r="D15" s="10" t="s">
        <v>52</v>
      </c>
      <c r="E15" s="10" t="s">
        <v>53</v>
      </c>
    </row>
    <row r="16" spans="2:5" ht="12">
      <c r="B16" s="12">
        <v>1</v>
      </c>
      <c r="C16" s="60">
        <v>5</v>
      </c>
      <c r="D16" s="72">
        <v>8</v>
      </c>
      <c r="E16" s="60">
        <v>6</v>
      </c>
    </row>
    <row r="17" spans="2:5" ht="12">
      <c r="B17" s="12">
        <v>2</v>
      </c>
      <c r="C17" s="73">
        <v>10</v>
      </c>
      <c r="D17" s="74">
        <v>9</v>
      </c>
      <c r="E17" s="73">
        <v>12</v>
      </c>
    </row>
    <row r="18" spans="2:5" ht="12">
      <c r="B18" s="12">
        <v>3</v>
      </c>
      <c r="C18" s="60">
        <v>7</v>
      </c>
      <c r="D18" s="72">
        <v>6</v>
      </c>
      <c r="E18" s="60">
        <v>8</v>
      </c>
    </row>
  </sheetData>
  <mergeCells count="1">
    <mergeCell ref="C14:E14"/>
  </mergeCells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9" sqref="A19"/>
    </sheetView>
  </sheetViews>
  <sheetFormatPr defaultColWidth="11.421875" defaultRowHeight="12.75"/>
  <cols>
    <col min="1" max="16384" width="8.8515625" style="0" customWidth="1"/>
  </cols>
  <sheetData>
    <row r="1" ht="12">
      <c r="A1" s="1" t="s">
        <v>68</v>
      </c>
    </row>
    <row r="3" spans="1:7" ht="12">
      <c r="A3" s="22"/>
      <c r="B3" s="23"/>
      <c r="C3" s="24" t="s">
        <v>49</v>
      </c>
      <c r="D3" s="25"/>
      <c r="E3" s="25"/>
      <c r="F3" s="6"/>
      <c r="G3" s="7"/>
    </row>
    <row r="4" spans="1:7" ht="12.75" thickBot="1">
      <c r="A4" s="27"/>
      <c r="B4" s="37" t="s">
        <v>50</v>
      </c>
      <c r="C4" s="52">
        <v>1</v>
      </c>
      <c r="D4" s="52">
        <v>2</v>
      </c>
      <c r="E4" s="52">
        <v>3</v>
      </c>
      <c r="F4" s="11" t="s">
        <v>5</v>
      </c>
      <c r="G4" s="11" t="s">
        <v>6</v>
      </c>
    </row>
    <row r="5" spans="1:7" ht="12">
      <c r="A5" s="28"/>
      <c r="B5" s="61" t="s">
        <v>51</v>
      </c>
      <c r="C5" s="62">
        <v>0</v>
      </c>
      <c r="D5" s="63">
        <v>0</v>
      </c>
      <c r="E5" s="64">
        <v>100</v>
      </c>
      <c r="F5" s="19">
        <v>100</v>
      </c>
      <c r="G5" s="12">
        <f>C5+D5+E5</f>
        <v>100</v>
      </c>
    </row>
    <row r="6" spans="1:7" ht="12">
      <c r="A6" s="22"/>
      <c r="B6" s="61" t="s">
        <v>52</v>
      </c>
      <c r="C6" s="65">
        <v>135</v>
      </c>
      <c r="D6" s="66">
        <v>45</v>
      </c>
      <c r="E6" s="67">
        <v>0</v>
      </c>
      <c r="F6" s="51">
        <v>180</v>
      </c>
      <c r="G6" s="12">
        <f>C6+D6+E6</f>
        <v>180</v>
      </c>
    </row>
    <row r="7" spans="1:7" ht="12.75" thickBot="1">
      <c r="A7" s="22"/>
      <c r="B7" s="61" t="s">
        <v>53</v>
      </c>
      <c r="C7" s="68">
        <v>0</v>
      </c>
      <c r="D7" s="69">
        <v>130</v>
      </c>
      <c r="E7" s="70">
        <v>70</v>
      </c>
      <c r="F7" s="19">
        <v>200</v>
      </c>
      <c r="G7" s="12">
        <f>C7+D7+E7</f>
        <v>200</v>
      </c>
    </row>
    <row r="8" spans="1:7" ht="12">
      <c r="A8" s="29"/>
      <c r="B8" s="38" t="s">
        <v>9</v>
      </c>
      <c r="C8" s="17">
        <v>135</v>
      </c>
      <c r="D8" s="54">
        <v>175</v>
      </c>
      <c r="E8" s="17">
        <v>170</v>
      </c>
      <c r="F8" s="36">
        <v>480</v>
      </c>
      <c r="G8" s="32"/>
    </row>
    <row r="9" spans="1:7" ht="12">
      <c r="A9" s="27"/>
      <c r="B9" s="30" t="s">
        <v>6</v>
      </c>
      <c r="C9" s="12">
        <f>C5+C6+C7</f>
        <v>135</v>
      </c>
      <c r="D9" s="13">
        <f>D5+D6+D7</f>
        <v>175</v>
      </c>
      <c r="E9" s="12">
        <f>E5+E6+E7</f>
        <v>170</v>
      </c>
      <c r="F9" s="31"/>
      <c r="G9" s="33"/>
    </row>
    <row r="10" spans="1:7" ht="12">
      <c r="A10" s="29"/>
      <c r="B10" s="34" t="s">
        <v>11</v>
      </c>
      <c r="C10" s="75">
        <f>SUMPRODUCT(C5:E7,C15:E17)</f>
        <v>2350</v>
      </c>
      <c r="D10" s="21"/>
      <c r="E10" s="21"/>
      <c r="F10" s="21"/>
      <c r="G10" s="21"/>
    </row>
    <row r="12" spans="2:3" ht="12">
      <c r="B12" s="35" t="s">
        <v>29</v>
      </c>
      <c r="C12" s="35"/>
    </row>
    <row r="13" spans="2:5" ht="12">
      <c r="B13" s="23"/>
      <c r="C13" s="43" t="s">
        <v>49</v>
      </c>
      <c r="D13" s="44"/>
      <c r="E13" s="71"/>
    </row>
    <row r="14" spans="2:5" ht="12">
      <c r="B14" s="37" t="s">
        <v>50</v>
      </c>
      <c r="C14" s="10">
        <v>1</v>
      </c>
      <c r="D14" s="10">
        <v>2</v>
      </c>
      <c r="E14" s="10">
        <v>3</v>
      </c>
    </row>
    <row r="15" spans="2:5" ht="12">
      <c r="B15" s="39">
        <v>1</v>
      </c>
      <c r="C15" s="60">
        <v>6</v>
      </c>
      <c r="D15" s="72">
        <v>7</v>
      </c>
      <c r="E15" s="60">
        <v>4</v>
      </c>
    </row>
    <row r="16" spans="2:5" ht="12">
      <c r="B16" s="40">
        <v>2</v>
      </c>
      <c r="C16" s="73">
        <v>5</v>
      </c>
      <c r="D16" s="74">
        <v>3</v>
      </c>
      <c r="E16" s="73">
        <v>6</v>
      </c>
    </row>
    <row r="17" spans="2:5" ht="12">
      <c r="B17" s="41">
        <v>3</v>
      </c>
      <c r="C17" s="60">
        <v>8</v>
      </c>
      <c r="D17" s="72">
        <v>5</v>
      </c>
      <c r="E17" s="60">
        <v>7</v>
      </c>
    </row>
  </sheetData>
  <mergeCells count="1">
    <mergeCell ref="C13:E13"/>
  </mergeCells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9" sqref="A19"/>
    </sheetView>
  </sheetViews>
  <sheetFormatPr defaultColWidth="11.421875" defaultRowHeight="12.75"/>
  <cols>
    <col min="1" max="16384" width="8.8515625" style="0" customWidth="1"/>
  </cols>
  <sheetData>
    <row r="1" ht="12">
      <c r="A1" s="1" t="s">
        <v>69</v>
      </c>
    </row>
    <row r="3" spans="1:7" ht="12">
      <c r="A3" s="22"/>
      <c r="B3" s="23"/>
      <c r="C3" s="24" t="s">
        <v>49</v>
      </c>
      <c r="D3" s="25"/>
      <c r="E3" s="25"/>
      <c r="F3" s="6"/>
      <c r="G3" s="7"/>
    </row>
    <row r="4" spans="1:7" ht="12.75" thickBot="1">
      <c r="A4" s="27"/>
      <c r="B4" s="37" t="s">
        <v>50</v>
      </c>
      <c r="C4" s="52">
        <v>1</v>
      </c>
      <c r="D4" s="52">
        <v>2</v>
      </c>
      <c r="E4" s="52">
        <v>3</v>
      </c>
      <c r="F4" s="11" t="s">
        <v>5</v>
      </c>
      <c r="G4" s="11" t="s">
        <v>6</v>
      </c>
    </row>
    <row r="5" spans="1:7" ht="12">
      <c r="A5" s="28"/>
      <c r="B5" s="61">
        <v>1</v>
      </c>
      <c r="C5" s="62">
        <v>70</v>
      </c>
      <c r="D5" s="63">
        <v>0</v>
      </c>
      <c r="E5" s="64">
        <v>20</v>
      </c>
      <c r="F5" s="19">
        <v>90</v>
      </c>
      <c r="G5" s="12">
        <f>C5+D5+E5</f>
        <v>90</v>
      </c>
    </row>
    <row r="6" spans="1:7" ht="12">
      <c r="A6" s="22"/>
      <c r="B6" s="61">
        <v>2</v>
      </c>
      <c r="C6" s="65">
        <v>0</v>
      </c>
      <c r="D6" s="66">
        <v>10</v>
      </c>
      <c r="E6" s="67">
        <v>20</v>
      </c>
      <c r="F6" s="51">
        <v>30</v>
      </c>
      <c r="G6" s="12">
        <f>C6+D6+E6</f>
        <v>30</v>
      </c>
    </row>
    <row r="7" spans="1:7" ht="12.75" thickBot="1">
      <c r="A7" s="22"/>
      <c r="B7" s="61">
        <v>3</v>
      </c>
      <c r="C7" s="68">
        <v>0</v>
      </c>
      <c r="D7" s="69">
        <v>100</v>
      </c>
      <c r="E7" s="70">
        <v>0</v>
      </c>
      <c r="F7" s="19">
        <v>100</v>
      </c>
      <c r="G7" s="12">
        <f>C7+D7+E7</f>
        <v>100</v>
      </c>
    </row>
    <row r="8" spans="1:7" ht="12">
      <c r="A8" s="29"/>
      <c r="B8" s="38" t="s">
        <v>9</v>
      </c>
      <c r="C8" s="17">
        <v>70</v>
      </c>
      <c r="D8" s="54">
        <v>110</v>
      </c>
      <c r="E8" s="17">
        <v>80</v>
      </c>
      <c r="F8" s="31"/>
      <c r="G8" s="32"/>
    </row>
    <row r="9" spans="1:7" ht="12">
      <c r="A9" s="27"/>
      <c r="B9" s="30" t="s">
        <v>6</v>
      </c>
      <c r="C9" s="12">
        <f>C5+C6+C7</f>
        <v>70</v>
      </c>
      <c r="D9" s="13">
        <f>D5+D6+D7</f>
        <v>110</v>
      </c>
      <c r="E9" s="12">
        <f>E5+E6+E7</f>
        <v>40</v>
      </c>
      <c r="F9" s="31"/>
      <c r="G9" s="33"/>
    </row>
    <row r="10" spans="1:7" ht="12">
      <c r="A10" s="29"/>
      <c r="B10" s="34" t="s">
        <v>11</v>
      </c>
      <c r="C10" s="75">
        <f>SUMPRODUCT(C5:E7,C15:E17)</f>
        <v>1240</v>
      </c>
      <c r="D10" s="21"/>
      <c r="E10" s="21"/>
      <c r="F10" s="21"/>
      <c r="G10" s="21"/>
    </row>
    <row r="12" spans="2:3" ht="12">
      <c r="B12" s="35" t="s">
        <v>29</v>
      </c>
      <c r="C12" s="35"/>
    </row>
    <row r="13" spans="2:5" ht="12">
      <c r="B13" s="23"/>
      <c r="C13" s="24" t="s">
        <v>49</v>
      </c>
      <c r="D13" s="25"/>
      <c r="E13" s="25"/>
    </row>
    <row r="14" spans="2:5" ht="12">
      <c r="B14" s="37" t="s">
        <v>50</v>
      </c>
      <c r="C14" s="10">
        <v>1</v>
      </c>
      <c r="D14" s="10">
        <v>2</v>
      </c>
      <c r="E14" s="10">
        <v>3</v>
      </c>
    </row>
    <row r="15" spans="2:5" ht="12">
      <c r="B15" s="39">
        <v>1</v>
      </c>
      <c r="C15" s="60">
        <v>3</v>
      </c>
      <c r="D15" s="72">
        <v>12</v>
      </c>
      <c r="E15" s="60">
        <v>8</v>
      </c>
    </row>
    <row r="16" spans="2:5" ht="12">
      <c r="B16" s="40">
        <v>2</v>
      </c>
      <c r="C16" s="73">
        <v>10</v>
      </c>
      <c r="D16" s="74">
        <v>5</v>
      </c>
      <c r="E16" s="73">
        <v>6</v>
      </c>
    </row>
    <row r="17" spans="2:5" ht="12">
      <c r="B17" s="41">
        <v>3</v>
      </c>
      <c r="C17" s="60">
        <v>6</v>
      </c>
      <c r="D17" s="72">
        <v>7</v>
      </c>
      <c r="E17" s="60">
        <v>10</v>
      </c>
    </row>
  </sheetData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6" sqref="E6"/>
    </sheetView>
  </sheetViews>
  <sheetFormatPr defaultColWidth="11.421875" defaultRowHeight="12.75"/>
  <cols>
    <col min="1" max="1" width="8.8515625" style="0" customWidth="1"/>
    <col min="2" max="2" width="12.7109375" style="0" customWidth="1"/>
    <col min="3" max="16384" width="8.8515625" style="0" customWidth="1"/>
  </cols>
  <sheetData>
    <row r="1" ht="12">
      <c r="A1" s="1" t="s">
        <v>70</v>
      </c>
    </row>
    <row r="3" spans="1:8" ht="12">
      <c r="A3" s="22"/>
      <c r="B3" s="23"/>
      <c r="C3" s="24" t="s">
        <v>2</v>
      </c>
      <c r="D3" s="25"/>
      <c r="E3" s="25"/>
      <c r="F3" s="26"/>
      <c r="G3" s="6"/>
      <c r="H3" s="7"/>
    </row>
    <row r="4" spans="1:8" ht="12.75" thickBot="1">
      <c r="A4" s="27"/>
      <c r="B4" s="11" t="s">
        <v>30</v>
      </c>
      <c r="C4" s="52" t="s">
        <v>37</v>
      </c>
      <c r="D4" s="52" t="s">
        <v>7</v>
      </c>
      <c r="E4" s="52" t="s">
        <v>3</v>
      </c>
      <c r="F4" s="52" t="s">
        <v>63</v>
      </c>
      <c r="G4" s="11" t="s">
        <v>5</v>
      </c>
      <c r="H4" s="11" t="s">
        <v>6</v>
      </c>
    </row>
    <row r="5" spans="1:8" ht="12">
      <c r="A5" s="28"/>
      <c r="B5" s="61" t="s">
        <v>64</v>
      </c>
      <c r="C5" s="62">
        <v>0</v>
      </c>
      <c r="D5" s="63">
        <v>70</v>
      </c>
      <c r="E5" s="63">
        <v>0</v>
      </c>
      <c r="F5" s="64">
        <v>80</v>
      </c>
      <c r="G5" s="19">
        <v>150</v>
      </c>
      <c r="H5" s="12">
        <f>C5+D5+E5+F5</f>
        <v>150</v>
      </c>
    </row>
    <row r="6" spans="1:8" ht="12">
      <c r="A6" s="22"/>
      <c r="B6" s="61" t="s">
        <v>65</v>
      </c>
      <c r="C6" s="65">
        <v>50</v>
      </c>
      <c r="D6" s="66">
        <v>0</v>
      </c>
      <c r="E6" s="90">
        <v>0</v>
      </c>
      <c r="F6" s="67">
        <v>160</v>
      </c>
      <c r="G6" s="51">
        <v>210</v>
      </c>
      <c r="H6" s="12">
        <f>C6+D6+E6+F6</f>
        <v>210</v>
      </c>
    </row>
    <row r="7" spans="1:8" ht="12.75" thickBot="1">
      <c r="A7" s="22"/>
      <c r="B7" s="61" t="s">
        <v>66</v>
      </c>
      <c r="C7" s="68">
        <v>79.99999999999969</v>
      </c>
      <c r="D7" s="69">
        <v>0</v>
      </c>
      <c r="E7" s="69">
        <v>180</v>
      </c>
      <c r="F7" s="70">
        <v>0</v>
      </c>
      <c r="G7" s="19">
        <v>320</v>
      </c>
      <c r="H7" s="12">
        <f>C7+D7+E7+F7</f>
        <v>259.99999999999966</v>
      </c>
    </row>
    <row r="8" spans="1:8" ht="12">
      <c r="A8" s="29"/>
      <c r="B8" s="30" t="s">
        <v>9</v>
      </c>
      <c r="C8" s="17">
        <v>130</v>
      </c>
      <c r="D8" s="54">
        <v>70</v>
      </c>
      <c r="E8" s="17">
        <v>180</v>
      </c>
      <c r="F8" s="17">
        <v>240</v>
      </c>
      <c r="G8" s="31"/>
      <c r="H8" s="32"/>
    </row>
    <row r="9" spans="1:8" ht="12">
      <c r="A9" s="27"/>
      <c r="B9" s="30" t="s">
        <v>6</v>
      </c>
      <c r="C9" s="12">
        <f>C5+C6+C7</f>
        <v>129.9999999999997</v>
      </c>
      <c r="D9" s="13">
        <f>D5+D6+D7</f>
        <v>70</v>
      </c>
      <c r="E9" s="12">
        <f>E5+E6+E7</f>
        <v>180</v>
      </c>
      <c r="F9" s="12">
        <f>F5+F6+F7</f>
        <v>240</v>
      </c>
      <c r="G9" s="31"/>
      <c r="H9" s="33"/>
    </row>
    <row r="10" spans="1:8" ht="12">
      <c r="A10" s="29"/>
      <c r="B10" s="34" t="s">
        <v>11</v>
      </c>
      <c r="C10" s="75">
        <f>SUMPRODUCT(C5:F7,C15:F17)</f>
        <v>8259.999999999995</v>
      </c>
      <c r="D10" s="21"/>
      <c r="E10" s="21"/>
      <c r="F10" s="21"/>
      <c r="G10" s="21"/>
      <c r="H10" s="21"/>
    </row>
    <row r="12" spans="2:3" ht="12">
      <c r="B12" s="35" t="s">
        <v>29</v>
      </c>
      <c r="C12" s="35"/>
    </row>
    <row r="13" spans="2:6" ht="12">
      <c r="B13" s="23"/>
      <c r="C13" s="24" t="s">
        <v>2</v>
      </c>
      <c r="D13" s="25"/>
      <c r="E13" s="25"/>
      <c r="F13" s="26"/>
    </row>
    <row r="14" spans="2:6" ht="12">
      <c r="B14" s="37" t="s">
        <v>30</v>
      </c>
      <c r="C14" s="10" t="s">
        <v>37</v>
      </c>
      <c r="D14" s="10" t="s">
        <v>7</v>
      </c>
      <c r="E14" s="10" t="s">
        <v>3</v>
      </c>
      <c r="F14" s="10" t="s">
        <v>63</v>
      </c>
    </row>
    <row r="15" spans="2:6" ht="12">
      <c r="B15" s="12" t="s">
        <v>64</v>
      </c>
      <c r="C15" s="60">
        <v>14</v>
      </c>
      <c r="D15" s="72">
        <v>9</v>
      </c>
      <c r="E15" s="60">
        <v>16</v>
      </c>
      <c r="F15" s="60">
        <v>18</v>
      </c>
    </row>
    <row r="16" spans="2:6" ht="12">
      <c r="B16" s="12" t="s">
        <v>65</v>
      </c>
      <c r="C16" s="73">
        <v>11</v>
      </c>
      <c r="D16" s="74">
        <v>8</v>
      </c>
      <c r="E16" s="73">
        <v>7</v>
      </c>
      <c r="F16" s="73">
        <v>16</v>
      </c>
    </row>
    <row r="17" spans="2:6" ht="12">
      <c r="B17" s="12" t="s">
        <v>66</v>
      </c>
      <c r="C17" s="60">
        <v>16</v>
      </c>
      <c r="D17" s="72">
        <v>12</v>
      </c>
      <c r="E17" s="60">
        <v>10</v>
      </c>
      <c r="F17" s="60">
        <v>22</v>
      </c>
    </row>
    <row r="19" spans="2:5" ht="12">
      <c r="B19" s="86" t="s">
        <v>77</v>
      </c>
      <c r="C19" s="88" t="s">
        <v>78</v>
      </c>
      <c r="D19" s="87" t="s">
        <v>79</v>
      </c>
      <c r="E19" s="87"/>
    </row>
    <row r="21" spans="4:8" ht="12" customHeight="1">
      <c r="D21" s="85" t="s">
        <v>80</v>
      </c>
      <c r="E21" s="85"/>
      <c r="F21" s="85"/>
      <c r="G21" s="85"/>
      <c r="H21" s="85"/>
    </row>
    <row r="22" spans="3:8" ht="12">
      <c r="C22" s="79"/>
      <c r="D22" s="85"/>
      <c r="E22" s="85"/>
      <c r="F22" s="85"/>
      <c r="G22" s="85"/>
      <c r="H22" s="85"/>
    </row>
  </sheetData>
  <mergeCells count="1">
    <mergeCell ref="D21:H22"/>
  </mergeCells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21" sqref="B21:G22"/>
    </sheetView>
  </sheetViews>
  <sheetFormatPr defaultColWidth="11.421875" defaultRowHeight="12.75"/>
  <cols>
    <col min="1" max="1" width="8.8515625" style="0" customWidth="1"/>
    <col min="2" max="2" width="12.7109375" style="0" customWidth="1"/>
    <col min="3" max="16384" width="8.8515625" style="0" customWidth="1"/>
  </cols>
  <sheetData>
    <row r="1" ht="12">
      <c r="A1" s="1" t="s">
        <v>71</v>
      </c>
    </row>
    <row r="3" spans="1:7" ht="12">
      <c r="A3" s="22"/>
      <c r="B3" s="23"/>
      <c r="C3" s="24" t="s">
        <v>21</v>
      </c>
      <c r="D3" s="25"/>
      <c r="E3" s="25"/>
      <c r="F3" s="6"/>
      <c r="G3" s="7"/>
    </row>
    <row r="4" spans="1:7" ht="12.75" thickBot="1">
      <c r="A4" s="27"/>
      <c r="B4" s="11" t="s">
        <v>22</v>
      </c>
      <c r="C4" s="52" t="s">
        <v>8</v>
      </c>
      <c r="D4" s="52" t="s">
        <v>23</v>
      </c>
      <c r="E4" s="52" t="s">
        <v>24</v>
      </c>
      <c r="F4" s="11" t="s">
        <v>5</v>
      </c>
      <c r="G4" s="11" t="s">
        <v>6</v>
      </c>
    </row>
    <row r="5" spans="1:7" ht="12">
      <c r="A5" s="28"/>
      <c r="B5" s="61" t="s">
        <v>25</v>
      </c>
      <c r="C5" s="62">
        <v>30</v>
      </c>
      <c r="D5" s="63">
        <v>0</v>
      </c>
      <c r="E5" s="64">
        <v>60</v>
      </c>
      <c r="F5" s="19">
        <v>90</v>
      </c>
      <c r="G5" s="12">
        <f>C5+D5+E5</f>
        <v>90</v>
      </c>
    </row>
    <row r="6" spans="1:7" ht="12">
      <c r="A6" s="22"/>
      <c r="B6" s="61" t="s">
        <v>26</v>
      </c>
      <c r="C6" s="65">
        <v>0</v>
      </c>
      <c r="D6" s="66">
        <v>0</v>
      </c>
      <c r="E6" s="67">
        <v>50</v>
      </c>
      <c r="F6" s="51">
        <v>50</v>
      </c>
      <c r="G6" s="12">
        <f>C6+D6+E6</f>
        <v>50</v>
      </c>
    </row>
    <row r="7" spans="1:7" ht="12">
      <c r="A7" s="22"/>
      <c r="B7" s="61" t="s">
        <v>27</v>
      </c>
      <c r="C7" s="65">
        <v>40</v>
      </c>
      <c r="D7" s="66">
        <v>40</v>
      </c>
      <c r="E7" s="67">
        <v>0</v>
      </c>
      <c r="F7" s="19">
        <v>80</v>
      </c>
      <c r="G7" s="12">
        <f>C7+D7+E7</f>
        <v>80</v>
      </c>
    </row>
    <row r="8" spans="1:7" ht="12.75" thickBot="1">
      <c r="A8" s="22"/>
      <c r="B8" s="61" t="s">
        <v>28</v>
      </c>
      <c r="C8" s="68">
        <v>0</v>
      </c>
      <c r="D8" s="69">
        <v>60</v>
      </c>
      <c r="E8" s="70">
        <v>0</v>
      </c>
      <c r="F8" s="19">
        <v>60</v>
      </c>
      <c r="G8" s="12">
        <f>C8+D8+E8</f>
        <v>60</v>
      </c>
    </row>
    <row r="9" spans="1:7" ht="12">
      <c r="A9" s="29"/>
      <c r="B9" s="30" t="s">
        <v>9</v>
      </c>
      <c r="C9" s="17">
        <v>120</v>
      </c>
      <c r="D9" s="54">
        <v>100</v>
      </c>
      <c r="E9" s="17">
        <v>110</v>
      </c>
      <c r="F9" s="31"/>
      <c r="G9" s="32"/>
    </row>
    <row r="10" spans="1:7" ht="12">
      <c r="A10" s="27"/>
      <c r="B10" s="30" t="s">
        <v>6</v>
      </c>
      <c r="C10" s="12">
        <f>C5+C6+C7+C8</f>
        <v>70</v>
      </c>
      <c r="D10" s="12">
        <f>D5+D6+D7+D8</f>
        <v>100</v>
      </c>
      <c r="E10" s="12">
        <f>E5+E6+E7+E8</f>
        <v>110</v>
      </c>
      <c r="F10" s="31"/>
      <c r="G10" s="33"/>
    </row>
    <row r="11" spans="1:7" ht="12">
      <c r="A11" s="29"/>
      <c r="B11" s="34" t="s">
        <v>11</v>
      </c>
      <c r="C11" s="75">
        <f>SUMPRODUCT(C5:E8,C16:E19)</f>
        <v>1410</v>
      </c>
      <c r="D11" s="21"/>
      <c r="E11" s="21"/>
      <c r="F11" s="21"/>
      <c r="G11" s="21"/>
    </row>
    <row r="13" spans="2:3" ht="12">
      <c r="B13" s="35" t="s">
        <v>29</v>
      </c>
      <c r="C13" s="35"/>
    </row>
    <row r="14" spans="2:5" ht="12">
      <c r="B14" s="23"/>
      <c r="C14" s="43" t="s">
        <v>2</v>
      </c>
      <c r="D14" s="44"/>
      <c r="E14" s="71"/>
    </row>
    <row r="15" spans="2:5" ht="12">
      <c r="B15" s="37" t="s">
        <v>30</v>
      </c>
      <c r="C15" s="10" t="s">
        <v>8</v>
      </c>
      <c r="D15" s="10" t="s">
        <v>23</v>
      </c>
      <c r="E15" s="10" t="s">
        <v>24</v>
      </c>
    </row>
    <row r="16" spans="2:5" ht="12">
      <c r="B16" s="12" t="s">
        <v>25</v>
      </c>
      <c r="C16" s="60">
        <v>7</v>
      </c>
      <c r="D16" s="72">
        <v>10</v>
      </c>
      <c r="E16" s="60">
        <v>5</v>
      </c>
    </row>
    <row r="17" spans="2:5" ht="12">
      <c r="B17" s="12" t="s">
        <v>26</v>
      </c>
      <c r="C17" s="73">
        <v>12</v>
      </c>
      <c r="D17" s="74">
        <v>9</v>
      </c>
      <c r="E17" s="73">
        <v>4</v>
      </c>
    </row>
    <row r="18" spans="2:5" ht="12">
      <c r="B18" s="12" t="s">
        <v>27</v>
      </c>
      <c r="C18" s="60">
        <v>7</v>
      </c>
      <c r="D18" s="72">
        <v>3</v>
      </c>
      <c r="E18" s="60">
        <v>11</v>
      </c>
    </row>
    <row r="19" spans="2:5" ht="12">
      <c r="B19" s="12" t="s">
        <v>28</v>
      </c>
      <c r="C19" s="72">
        <v>9</v>
      </c>
      <c r="D19" s="60">
        <v>5</v>
      </c>
      <c r="E19" s="78">
        <v>7</v>
      </c>
    </row>
    <row r="21" spans="2:7" ht="12">
      <c r="B21" s="84" t="s">
        <v>81</v>
      </c>
      <c r="C21" s="84"/>
      <c r="D21" s="84"/>
      <c r="E21" s="84"/>
      <c r="F21" s="84"/>
      <c r="G21" s="84"/>
    </row>
    <row r="22" spans="2:7" ht="12">
      <c r="B22" s="84"/>
      <c r="C22" s="84"/>
      <c r="D22" s="84"/>
      <c r="E22" s="84"/>
      <c r="F22" s="84"/>
      <c r="G22" s="84"/>
    </row>
  </sheetData>
  <mergeCells count="2">
    <mergeCell ref="C14:E14"/>
    <mergeCell ref="B21:G22"/>
  </mergeCells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5" sqref="C5"/>
    </sheetView>
  </sheetViews>
  <sheetFormatPr defaultColWidth="11.421875" defaultRowHeight="12.75"/>
  <cols>
    <col min="1" max="1" width="8.8515625" style="0" customWidth="1"/>
    <col min="2" max="2" width="12.7109375" style="0" customWidth="1"/>
    <col min="3" max="16384" width="8.8515625" style="0" customWidth="1"/>
  </cols>
  <sheetData>
    <row r="1" ht="12">
      <c r="A1" s="1" t="s">
        <v>71</v>
      </c>
    </row>
    <row r="3" spans="1:7" ht="12">
      <c r="A3" s="22"/>
      <c r="B3" s="23"/>
      <c r="C3" s="24" t="s">
        <v>21</v>
      </c>
      <c r="D3" s="25"/>
      <c r="E3" s="25"/>
      <c r="F3" s="6"/>
      <c r="G3" s="7"/>
    </row>
    <row r="4" spans="1:7" ht="12.75" thickBot="1">
      <c r="A4" s="27"/>
      <c r="B4" s="11" t="s">
        <v>22</v>
      </c>
      <c r="C4" s="52" t="s">
        <v>8</v>
      </c>
      <c r="D4" s="52" t="s">
        <v>23</v>
      </c>
      <c r="E4" s="52" t="s">
        <v>24</v>
      </c>
      <c r="F4" s="11" t="s">
        <v>5</v>
      </c>
      <c r="G4" s="11" t="s">
        <v>6</v>
      </c>
    </row>
    <row r="5" spans="1:7" ht="12">
      <c r="A5" s="28"/>
      <c r="B5" s="61" t="s">
        <v>25</v>
      </c>
      <c r="C5" s="92">
        <v>0</v>
      </c>
      <c r="D5" s="63">
        <v>0</v>
      </c>
      <c r="E5" s="64">
        <v>90</v>
      </c>
      <c r="F5" s="19">
        <v>90</v>
      </c>
      <c r="G5" s="12">
        <f>C5+D5+E5</f>
        <v>90</v>
      </c>
    </row>
    <row r="6" spans="1:7" ht="12">
      <c r="A6" s="22"/>
      <c r="B6" s="61" t="s">
        <v>26</v>
      </c>
      <c r="C6" s="65">
        <v>30</v>
      </c>
      <c r="D6" s="66">
        <v>0</v>
      </c>
      <c r="E6" s="67">
        <v>20</v>
      </c>
      <c r="F6" s="51">
        <v>50</v>
      </c>
      <c r="G6" s="12">
        <f>C6+D6+E6</f>
        <v>50</v>
      </c>
    </row>
    <row r="7" spans="1:7" ht="12">
      <c r="A7" s="22"/>
      <c r="B7" s="61" t="s">
        <v>27</v>
      </c>
      <c r="C7" s="65">
        <v>40</v>
      </c>
      <c r="D7" s="66">
        <v>40</v>
      </c>
      <c r="E7" s="67">
        <v>0</v>
      </c>
      <c r="F7" s="19">
        <v>80</v>
      </c>
      <c r="G7" s="12">
        <f>C7+D7+E7</f>
        <v>80</v>
      </c>
    </row>
    <row r="8" spans="1:7" ht="12.75" thickBot="1">
      <c r="A8" s="22"/>
      <c r="B8" s="61" t="s">
        <v>28</v>
      </c>
      <c r="C8" s="68">
        <v>0</v>
      </c>
      <c r="D8" s="69">
        <v>60</v>
      </c>
      <c r="E8" s="70">
        <v>0</v>
      </c>
      <c r="F8" s="19">
        <v>60</v>
      </c>
      <c r="G8" s="12">
        <f>C8+D8+E8</f>
        <v>60</v>
      </c>
    </row>
    <row r="9" spans="1:7" ht="12">
      <c r="A9" s="29"/>
      <c r="B9" s="30" t="s">
        <v>9</v>
      </c>
      <c r="C9" s="17">
        <v>120</v>
      </c>
      <c r="D9" s="54">
        <v>100</v>
      </c>
      <c r="E9" s="17">
        <v>110</v>
      </c>
      <c r="F9" s="31"/>
      <c r="G9" s="32"/>
    </row>
    <row r="10" spans="1:7" ht="12">
      <c r="A10" s="27"/>
      <c r="B10" s="30" t="s">
        <v>6</v>
      </c>
      <c r="C10" s="12">
        <f>C5+C6+C7+C8</f>
        <v>70</v>
      </c>
      <c r="D10" s="12">
        <f>D5+D6+D7+D8</f>
        <v>100</v>
      </c>
      <c r="E10" s="12">
        <f>E5+E6+E7+E8</f>
        <v>110</v>
      </c>
      <c r="F10" s="31"/>
      <c r="G10" s="33"/>
    </row>
    <row r="11" spans="1:7" ht="12">
      <c r="A11" s="29"/>
      <c r="B11" s="34" t="s">
        <v>11</v>
      </c>
      <c r="C11" s="75">
        <f>SUMPRODUCT(C5:E8,C16:E19)</f>
        <v>1590</v>
      </c>
      <c r="D11" s="21"/>
      <c r="E11" s="21"/>
      <c r="F11" s="21"/>
      <c r="G11" s="21"/>
    </row>
    <row r="13" spans="2:3" ht="12">
      <c r="B13" s="35" t="s">
        <v>29</v>
      </c>
      <c r="C13" s="35"/>
    </row>
    <row r="14" spans="2:5" ht="12">
      <c r="B14" s="23"/>
      <c r="C14" s="43" t="s">
        <v>2</v>
      </c>
      <c r="D14" s="44"/>
      <c r="E14" s="71"/>
    </row>
    <row r="15" spans="2:5" ht="12">
      <c r="B15" s="37" t="s">
        <v>30</v>
      </c>
      <c r="C15" s="10" t="s">
        <v>8</v>
      </c>
      <c r="D15" s="10" t="s">
        <v>23</v>
      </c>
      <c r="E15" s="10" t="s">
        <v>24</v>
      </c>
    </row>
    <row r="16" spans="2:5" ht="12">
      <c r="B16" s="12" t="s">
        <v>25</v>
      </c>
      <c r="C16" s="60">
        <v>7</v>
      </c>
      <c r="D16" s="72">
        <v>10</v>
      </c>
      <c r="E16" s="60">
        <v>5</v>
      </c>
    </row>
    <row r="17" spans="2:5" ht="12">
      <c r="B17" s="12" t="s">
        <v>26</v>
      </c>
      <c r="C17" s="73">
        <v>12</v>
      </c>
      <c r="D17" s="74">
        <v>9</v>
      </c>
      <c r="E17" s="73">
        <v>4</v>
      </c>
    </row>
    <row r="18" spans="2:5" ht="12">
      <c r="B18" s="12" t="s">
        <v>27</v>
      </c>
      <c r="C18" s="60">
        <v>7</v>
      </c>
      <c r="D18" s="72">
        <v>3</v>
      </c>
      <c r="E18" s="60">
        <v>11</v>
      </c>
    </row>
    <row r="19" spans="2:5" ht="12">
      <c r="B19" s="12" t="s">
        <v>28</v>
      </c>
      <c r="C19" s="72">
        <v>9</v>
      </c>
      <c r="D19" s="60">
        <v>5</v>
      </c>
      <c r="E19" s="78">
        <v>7</v>
      </c>
    </row>
    <row r="21" spans="2:7" ht="12" customHeight="1">
      <c r="B21" s="81" t="s">
        <v>82</v>
      </c>
      <c r="C21" s="81"/>
      <c r="D21" s="81"/>
      <c r="E21" s="81"/>
      <c r="F21" s="81"/>
      <c r="G21" s="81"/>
    </row>
    <row r="22" spans="2:7" ht="12">
      <c r="B22" s="81"/>
      <c r="C22" s="81"/>
      <c r="D22" s="81"/>
      <c r="E22" s="81"/>
      <c r="F22" s="81"/>
      <c r="G22" s="81"/>
    </row>
    <row r="23" ht="12.75" thickBot="1"/>
    <row r="24" spans="2:4" ht="12.75" thickBot="1">
      <c r="B24" s="82" t="s">
        <v>83</v>
      </c>
      <c r="C24" s="83"/>
      <c r="D24" s="80">
        <f>C11-9!C11</f>
        <v>180</v>
      </c>
    </row>
  </sheetData>
  <mergeCells count="3">
    <mergeCell ref="C14:E14"/>
    <mergeCell ref="B21:G22"/>
    <mergeCell ref="B24:C24"/>
  </mergeCells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8" sqref="E8"/>
    </sheetView>
  </sheetViews>
  <sheetFormatPr defaultColWidth="11.421875" defaultRowHeight="12.75"/>
  <cols>
    <col min="1" max="1" width="8.8515625" style="0" customWidth="1"/>
    <col min="2" max="2" width="12.7109375" style="0" customWidth="1"/>
    <col min="3" max="3" width="11.421875" style="0" customWidth="1"/>
    <col min="4" max="16384" width="8.8515625" style="0" customWidth="1"/>
  </cols>
  <sheetData>
    <row r="1" ht="12">
      <c r="A1" s="1" t="s">
        <v>72</v>
      </c>
    </row>
    <row r="3" spans="1:7" ht="12">
      <c r="A3" s="22"/>
      <c r="B3" s="23"/>
      <c r="C3" s="24" t="s">
        <v>31</v>
      </c>
      <c r="D3" s="25"/>
      <c r="E3" s="25"/>
      <c r="F3" s="6"/>
      <c r="G3" s="7"/>
    </row>
    <row r="4" spans="1:7" ht="12.75" thickBot="1">
      <c r="A4" s="27"/>
      <c r="B4" s="11" t="s">
        <v>2</v>
      </c>
      <c r="C4" s="52" t="s">
        <v>32</v>
      </c>
      <c r="D4" s="52" t="s">
        <v>33</v>
      </c>
      <c r="E4" s="52" t="s">
        <v>34</v>
      </c>
      <c r="F4" s="11" t="s">
        <v>5</v>
      </c>
      <c r="G4" s="11" t="s">
        <v>6</v>
      </c>
    </row>
    <row r="5" spans="1:7" ht="12">
      <c r="A5" s="28"/>
      <c r="B5" s="61" t="s">
        <v>35</v>
      </c>
      <c r="C5" s="62">
        <v>0</v>
      </c>
      <c r="D5" s="63">
        <v>0</v>
      </c>
      <c r="E5" s="64">
        <v>5</v>
      </c>
      <c r="F5" s="19">
        <v>5</v>
      </c>
      <c r="G5" s="12">
        <f>C5+D5+E5</f>
        <v>5</v>
      </c>
    </row>
    <row r="6" spans="1:7" ht="12">
      <c r="A6" s="22"/>
      <c r="B6" s="61" t="s">
        <v>36</v>
      </c>
      <c r="C6" s="65">
        <v>0</v>
      </c>
      <c r="D6" s="90">
        <v>0</v>
      </c>
      <c r="E6" s="67">
        <v>10</v>
      </c>
      <c r="F6" s="51">
        <v>25</v>
      </c>
      <c r="G6" s="12">
        <f>C6+D6+E6</f>
        <v>10</v>
      </c>
    </row>
    <row r="7" spans="1:7" ht="12">
      <c r="A7" s="22"/>
      <c r="B7" s="61" t="s">
        <v>7</v>
      </c>
      <c r="C7" s="65">
        <v>0</v>
      </c>
      <c r="D7" s="66">
        <v>20</v>
      </c>
      <c r="E7" s="67">
        <v>0</v>
      </c>
      <c r="F7" s="19">
        <v>20</v>
      </c>
      <c r="G7" s="12">
        <f>C7+D7+E7</f>
        <v>20</v>
      </c>
    </row>
    <row r="8" spans="1:7" ht="12.75" thickBot="1">
      <c r="A8" s="22"/>
      <c r="B8" s="61" t="s">
        <v>37</v>
      </c>
      <c r="C8" s="68">
        <v>10</v>
      </c>
      <c r="D8" s="69">
        <v>0</v>
      </c>
      <c r="E8" s="91">
        <v>0</v>
      </c>
      <c r="F8" s="19">
        <v>25</v>
      </c>
      <c r="G8" s="12">
        <f>C8+D8+E8</f>
        <v>10</v>
      </c>
    </row>
    <row r="9" spans="1:7" ht="12">
      <c r="A9" s="29"/>
      <c r="B9" s="30" t="s">
        <v>9</v>
      </c>
      <c r="C9" s="17">
        <v>10</v>
      </c>
      <c r="D9" s="54">
        <v>20</v>
      </c>
      <c r="E9" s="17">
        <v>15</v>
      </c>
      <c r="F9" s="31"/>
      <c r="G9" s="32"/>
    </row>
    <row r="10" spans="1:7" ht="12">
      <c r="A10" s="27"/>
      <c r="B10" s="30" t="s">
        <v>6</v>
      </c>
      <c r="C10" s="12">
        <f>C5+C6+C7+C8</f>
        <v>10</v>
      </c>
      <c r="D10" s="12">
        <f>D5+D6+D7+D8</f>
        <v>20</v>
      </c>
      <c r="E10" s="12">
        <f>E5+E6+E7+E8</f>
        <v>15</v>
      </c>
      <c r="F10" s="31"/>
      <c r="G10" s="33"/>
    </row>
    <row r="11" spans="1:7" ht="12">
      <c r="A11" s="27"/>
      <c r="B11" s="18"/>
      <c r="C11" s="19"/>
      <c r="D11" s="14"/>
      <c r="E11" s="14"/>
      <c r="F11" s="14"/>
      <c r="G11" s="14"/>
    </row>
    <row r="12" spans="1:7" ht="12">
      <c r="A12" s="29"/>
      <c r="B12" s="34" t="s">
        <v>11</v>
      </c>
      <c r="C12" s="75">
        <f>SUMPRODUCT(C5:E8,C17:E20)</f>
        <v>195</v>
      </c>
      <c r="D12" s="21"/>
      <c r="E12" s="21"/>
      <c r="F12" s="21"/>
      <c r="G12" s="21"/>
    </row>
    <row r="14" spans="2:3" ht="12">
      <c r="B14" s="35" t="s">
        <v>38</v>
      </c>
      <c r="C14" s="35"/>
    </row>
    <row r="15" spans="2:5" ht="12">
      <c r="B15" s="23"/>
      <c r="C15" s="24" t="s">
        <v>31</v>
      </c>
      <c r="D15" s="25"/>
      <c r="E15" s="25"/>
    </row>
    <row r="16" spans="2:5" ht="12">
      <c r="B16" s="11" t="s">
        <v>2</v>
      </c>
      <c r="C16" s="10" t="s">
        <v>32</v>
      </c>
      <c r="D16" s="10" t="s">
        <v>33</v>
      </c>
      <c r="E16" s="10" t="s">
        <v>34</v>
      </c>
    </row>
    <row r="17" spans="2:5" ht="12">
      <c r="B17" s="12" t="s">
        <v>35</v>
      </c>
      <c r="C17" s="60">
        <v>7</v>
      </c>
      <c r="D17" s="72">
        <v>8</v>
      </c>
      <c r="E17" s="60">
        <v>5</v>
      </c>
    </row>
    <row r="18" spans="2:5" ht="12">
      <c r="B18" s="12" t="s">
        <v>36</v>
      </c>
      <c r="C18" s="73">
        <v>6</v>
      </c>
      <c r="D18" s="74">
        <v>10</v>
      </c>
      <c r="E18" s="73">
        <v>6</v>
      </c>
    </row>
    <row r="19" spans="2:5" ht="12">
      <c r="B19" s="12" t="s">
        <v>7</v>
      </c>
      <c r="C19" s="60">
        <v>10</v>
      </c>
      <c r="D19" s="72">
        <v>4</v>
      </c>
      <c r="E19" s="60">
        <v>5</v>
      </c>
    </row>
    <row r="20" spans="2:5" ht="12">
      <c r="B20" s="12" t="s">
        <v>37</v>
      </c>
      <c r="C20" s="72">
        <v>3</v>
      </c>
      <c r="D20" s="60">
        <v>9</v>
      </c>
      <c r="E20" s="78">
        <v>11</v>
      </c>
    </row>
    <row r="22" spans="2:5" ht="12">
      <c r="B22" s="89" t="s">
        <v>84</v>
      </c>
      <c r="C22" s="89"/>
      <c r="D22" s="88" t="s">
        <v>85</v>
      </c>
      <c r="E22" s="87"/>
    </row>
  </sheetData>
  <mergeCells count="1">
    <mergeCell ref="B22:C22"/>
  </mergeCells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M33" sqref="M33"/>
    </sheetView>
  </sheetViews>
  <sheetFormatPr defaultColWidth="11.421875" defaultRowHeight="12.75"/>
  <cols>
    <col min="1" max="1" width="1.8515625" style="0" customWidth="1"/>
    <col min="2" max="2" width="13.8515625" style="0" customWidth="1"/>
    <col min="3" max="8" width="9.8515625" style="0" customWidth="1"/>
    <col min="9" max="16384" width="8.8515625" style="0" customWidth="1"/>
  </cols>
  <sheetData>
    <row r="1" ht="12">
      <c r="A1" s="1" t="s">
        <v>73</v>
      </c>
    </row>
    <row r="3" spans="1:10" ht="12">
      <c r="A3" s="22"/>
      <c r="B3" s="23"/>
      <c r="C3" s="24" t="s">
        <v>39</v>
      </c>
      <c r="D3" s="25"/>
      <c r="E3" s="25"/>
      <c r="F3" s="26"/>
      <c r="G3" s="26"/>
      <c r="H3" s="26"/>
      <c r="I3" s="6"/>
      <c r="J3" s="7"/>
    </row>
    <row r="4" spans="1:10" ht="12.75" thickBot="1">
      <c r="A4" s="27"/>
      <c r="B4" s="11" t="s">
        <v>40</v>
      </c>
      <c r="C4" s="52" t="s">
        <v>41</v>
      </c>
      <c r="D4" s="52" t="s">
        <v>42</v>
      </c>
      <c r="E4" s="52" t="s">
        <v>43</v>
      </c>
      <c r="F4" s="52" t="s">
        <v>44</v>
      </c>
      <c r="G4" s="52" t="s">
        <v>45</v>
      </c>
      <c r="H4" s="52" t="s">
        <v>46</v>
      </c>
      <c r="I4" s="11" t="s">
        <v>5</v>
      </c>
      <c r="J4" s="11" t="s">
        <v>6</v>
      </c>
    </row>
    <row r="5" spans="1:10" ht="12">
      <c r="A5" s="28"/>
      <c r="B5" s="61" t="s">
        <v>47</v>
      </c>
      <c r="C5" s="62">
        <v>0</v>
      </c>
      <c r="D5" s="63">
        <v>1800</v>
      </c>
      <c r="E5" s="63">
        <v>0</v>
      </c>
      <c r="F5" s="63">
        <v>950</v>
      </c>
      <c r="G5" s="63">
        <v>0</v>
      </c>
      <c r="H5" s="64">
        <v>750</v>
      </c>
      <c r="I5" s="19">
        <v>3500</v>
      </c>
      <c r="J5" s="12">
        <f>C5+D5+E5+F5+G5+H5</f>
        <v>3500</v>
      </c>
    </row>
    <row r="6" spans="1:10" ht="12.75" thickBot="1">
      <c r="A6" s="22"/>
      <c r="B6" s="61" t="s">
        <v>7</v>
      </c>
      <c r="C6" s="68">
        <v>1600</v>
      </c>
      <c r="D6" s="69">
        <v>0</v>
      </c>
      <c r="E6" s="69">
        <v>1500</v>
      </c>
      <c r="F6" s="69">
        <v>0</v>
      </c>
      <c r="G6" s="69">
        <v>1250</v>
      </c>
      <c r="H6" s="70">
        <v>650</v>
      </c>
      <c r="I6" s="51">
        <v>5000</v>
      </c>
      <c r="J6" s="12">
        <f>C6+D6+E6+F6+G6+H6</f>
        <v>5000</v>
      </c>
    </row>
    <row r="7" spans="1:10" ht="12">
      <c r="A7" s="29"/>
      <c r="B7" s="30" t="s">
        <v>9</v>
      </c>
      <c r="C7" s="17">
        <v>1600</v>
      </c>
      <c r="D7" s="54">
        <v>1800</v>
      </c>
      <c r="E7" s="17">
        <v>1500</v>
      </c>
      <c r="F7" s="17">
        <v>950</v>
      </c>
      <c r="G7" s="17">
        <v>1250</v>
      </c>
      <c r="H7" s="17">
        <v>1400</v>
      </c>
      <c r="I7" s="31"/>
      <c r="J7" s="32"/>
    </row>
    <row r="8" spans="1:10" ht="12">
      <c r="A8" s="27"/>
      <c r="B8" s="30" t="s">
        <v>6</v>
      </c>
      <c r="C8" s="12">
        <f aca="true" t="shared" si="0" ref="C8:H8">C5+C6</f>
        <v>1600</v>
      </c>
      <c r="D8" s="12">
        <f t="shared" si="0"/>
        <v>1800</v>
      </c>
      <c r="E8" s="12">
        <f t="shared" si="0"/>
        <v>1500</v>
      </c>
      <c r="F8" s="12">
        <f t="shared" si="0"/>
        <v>950</v>
      </c>
      <c r="G8" s="12">
        <f t="shared" si="0"/>
        <v>1250</v>
      </c>
      <c r="H8" s="12">
        <f t="shared" si="0"/>
        <v>1400</v>
      </c>
      <c r="I8" s="31"/>
      <c r="J8" s="33"/>
    </row>
    <row r="9" spans="1:10" ht="12">
      <c r="A9" s="27"/>
      <c r="B9" s="18"/>
      <c r="C9" s="19"/>
      <c r="D9" s="14"/>
      <c r="E9" s="14"/>
      <c r="F9" s="14"/>
      <c r="G9" s="14"/>
      <c r="H9" s="14"/>
      <c r="I9" s="14"/>
      <c r="J9" s="14"/>
    </row>
    <row r="10" spans="1:10" ht="12">
      <c r="A10" s="29"/>
      <c r="B10" s="34" t="s">
        <v>11</v>
      </c>
      <c r="C10" s="93">
        <f>SUMPRODUCT(C5:H6,C15:H16)</f>
        <v>3292.5</v>
      </c>
      <c r="D10" s="21"/>
      <c r="E10" s="21"/>
      <c r="F10" s="21"/>
      <c r="G10" s="21"/>
      <c r="H10" s="21"/>
      <c r="I10" s="21"/>
      <c r="J10" s="21"/>
    </row>
    <row r="12" spans="2:3" ht="12">
      <c r="B12" s="35" t="s">
        <v>48</v>
      </c>
      <c r="C12" s="35"/>
    </row>
    <row r="13" spans="2:8" ht="12">
      <c r="B13" s="23"/>
      <c r="C13" s="24" t="s">
        <v>39</v>
      </c>
      <c r="D13" s="25"/>
      <c r="E13" s="25"/>
      <c r="F13" s="26"/>
      <c r="G13" s="26"/>
      <c r="H13" s="26"/>
    </row>
    <row r="14" spans="2:8" ht="12">
      <c r="B14" s="11" t="s">
        <v>40</v>
      </c>
      <c r="C14" s="10" t="s">
        <v>41</v>
      </c>
      <c r="D14" s="10" t="s">
        <v>42</v>
      </c>
      <c r="E14" s="10" t="s">
        <v>43</v>
      </c>
      <c r="F14" s="10" t="s">
        <v>44</v>
      </c>
      <c r="G14" s="10" t="s">
        <v>45</v>
      </c>
      <c r="H14" s="10" t="s">
        <v>46</v>
      </c>
    </row>
    <row r="15" spans="2:8" ht="12">
      <c r="B15" s="12" t="s">
        <v>47</v>
      </c>
      <c r="C15" s="94">
        <v>0.5</v>
      </c>
      <c r="D15" s="95">
        <v>0.35</v>
      </c>
      <c r="E15" s="94">
        <v>0.6</v>
      </c>
      <c r="F15" s="94">
        <v>0.45</v>
      </c>
      <c r="G15" s="96">
        <v>0.8</v>
      </c>
      <c r="H15" s="94">
        <v>0.75</v>
      </c>
    </row>
    <row r="16" spans="2:8" ht="12">
      <c r="B16" s="12" t="s">
        <v>7</v>
      </c>
      <c r="C16" s="94">
        <v>0.25</v>
      </c>
      <c r="D16" s="95">
        <v>0.65</v>
      </c>
      <c r="E16" s="94">
        <v>0.4</v>
      </c>
      <c r="F16" s="94">
        <v>0.55</v>
      </c>
      <c r="G16" s="97">
        <v>0.2</v>
      </c>
      <c r="H16" s="98">
        <v>0.65</v>
      </c>
    </row>
  </sheetData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20" sqref="B20"/>
    </sheetView>
  </sheetViews>
  <sheetFormatPr defaultColWidth="11.421875" defaultRowHeight="12.75"/>
  <cols>
    <col min="1" max="1" width="2.140625" style="0" customWidth="1"/>
    <col min="2" max="2" width="13.8515625" style="0" customWidth="1"/>
    <col min="3" max="3" width="12.00390625" style="0" customWidth="1"/>
    <col min="4" max="4" width="11.7109375" style="0" customWidth="1"/>
    <col min="5" max="5" width="8.8515625" style="0" customWidth="1"/>
    <col min="6" max="6" width="10.00390625" style="0" customWidth="1"/>
    <col min="7" max="16384" width="8.8515625" style="0" customWidth="1"/>
  </cols>
  <sheetData>
    <row r="1" ht="12">
      <c r="A1" s="1" t="s">
        <v>74</v>
      </c>
    </row>
    <row r="3" spans="1:8" ht="12">
      <c r="A3" s="22"/>
      <c r="B3" s="23"/>
      <c r="C3" s="24" t="s">
        <v>12</v>
      </c>
      <c r="D3" s="25"/>
      <c r="E3" s="25"/>
      <c r="F3" s="26"/>
      <c r="G3" s="6"/>
      <c r="H3" s="7"/>
    </row>
    <row r="4" spans="1:8" ht="12.75" thickBot="1">
      <c r="A4" s="27"/>
      <c r="B4" s="11" t="s">
        <v>13</v>
      </c>
      <c r="C4" s="52" t="s">
        <v>14</v>
      </c>
      <c r="D4" s="52" t="s">
        <v>15</v>
      </c>
      <c r="E4" s="52" t="s">
        <v>16</v>
      </c>
      <c r="F4" s="52" t="s">
        <v>17</v>
      </c>
      <c r="G4" s="11" t="s">
        <v>5</v>
      </c>
      <c r="H4" s="11" t="s">
        <v>6</v>
      </c>
    </row>
    <row r="5" spans="1:8" ht="12">
      <c r="A5" s="28"/>
      <c r="B5" s="61" t="s">
        <v>8</v>
      </c>
      <c r="C5" s="62">
        <v>0</v>
      </c>
      <c r="D5" s="63">
        <v>250</v>
      </c>
      <c r="E5" s="63">
        <v>0</v>
      </c>
      <c r="F5" s="64">
        <v>170</v>
      </c>
      <c r="G5" s="19">
        <v>420</v>
      </c>
      <c r="H5" s="12">
        <f>C5+D5+E5+F5</f>
        <v>420</v>
      </c>
    </row>
    <row r="6" spans="1:8" ht="12">
      <c r="A6" s="22"/>
      <c r="B6" s="61" t="s">
        <v>4</v>
      </c>
      <c r="C6" s="65">
        <v>520</v>
      </c>
      <c r="D6" s="66">
        <v>0</v>
      </c>
      <c r="E6" s="66">
        <v>90</v>
      </c>
      <c r="F6" s="67">
        <v>0</v>
      </c>
      <c r="G6" s="51">
        <v>610</v>
      </c>
      <c r="H6" s="12">
        <f>C6+D6+E6+F6</f>
        <v>610</v>
      </c>
    </row>
    <row r="7" spans="1:8" ht="12.75" thickBot="1">
      <c r="A7" s="22"/>
      <c r="B7" s="61" t="s">
        <v>18</v>
      </c>
      <c r="C7" s="68">
        <v>0</v>
      </c>
      <c r="D7" s="69">
        <v>0</v>
      </c>
      <c r="E7" s="69">
        <v>130</v>
      </c>
      <c r="F7" s="70">
        <v>210</v>
      </c>
      <c r="G7" s="19">
        <v>340</v>
      </c>
      <c r="H7" s="12">
        <f>C7+D7+E7+F7</f>
        <v>340</v>
      </c>
    </row>
    <row r="8" spans="1:8" ht="12">
      <c r="A8" s="29"/>
      <c r="B8" s="30" t="s">
        <v>9</v>
      </c>
      <c r="C8" s="17">
        <v>520</v>
      </c>
      <c r="D8" s="54">
        <v>250</v>
      </c>
      <c r="E8" s="17">
        <v>400</v>
      </c>
      <c r="F8" s="17">
        <v>380</v>
      </c>
      <c r="G8" s="31"/>
      <c r="H8" s="32"/>
    </row>
    <row r="9" spans="1:8" ht="12">
      <c r="A9" s="27"/>
      <c r="B9" s="30" t="s">
        <v>6</v>
      </c>
      <c r="C9" s="12">
        <f>C5+C6+C7</f>
        <v>520</v>
      </c>
      <c r="D9" s="13">
        <f>D5+D6+D7</f>
        <v>250</v>
      </c>
      <c r="E9" s="12">
        <f>E5+E6+E7</f>
        <v>220</v>
      </c>
      <c r="F9" s="12">
        <f>F5+F6+F7</f>
        <v>380</v>
      </c>
      <c r="G9" s="31"/>
      <c r="H9" s="33"/>
    </row>
    <row r="10" spans="1:8" ht="12">
      <c r="A10" s="27"/>
      <c r="B10" s="18"/>
      <c r="C10" s="19"/>
      <c r="D10" s="14"/>
      <c r="E10" s="14"/>
      <c r="F10" s="14"/>
      <c r="G10" s="14"/>
      <c r="H10" s="14"/>
    </row>
    <row r="11" spans="1:8" ht="12">
      <c r="A11" s="29"/>
      <c r="B11" s="34" t="s">
        <v>11</v>
      </c>
      <c r="C11" s="75">
        <f>SUMPRODUCT(C5:F7,C16:F18)</f>
        <v>21930</v>
      </c>
      <c r="D11" s="21"/>
      <c r="E11" s="21"/>
      <c r="F11" s="21"/>
      <c r="G11" s="21"/>
      <c r="H11" s="21"/>
    </row>
    <row r="13" spans="2:3" ht="12">
      <c r="B13" s="35" t="s">
        <v>20</v>
      </c>
      <c r="C13" s="35"/>
    </row>
    <row r="14" spans="2:6" ht="12">
      <c r="B14" s="23"/>
      <c r="C14" s="24" t="s">
        <v>12</v>
      </c>
      <c r="D14" s="25"/>
      <c r="E14" s="25"/>
      <c r="F14" s="26"/>
    </row>
    <row r="15" spans="2:6" ht="12">
      <c r="B15" s="11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</row>
    <row r="16" spans="2:6" ht="12">
      <c r="B16" s="12" t="s">
        <v>8</v>
      </c>
      <c r="C16" s="60">
        <v>22</v>
      </c>
      <c r="D16" s="72">
        <v>17</v>
      </c>
      <c r="E16" s="60">
        <v>30</v>
      </c>
      <c r="F16" s="60">
        <v>18</v>
      </c>
    </row>
    <row r="17" spans="2:6" ht="12">
      <c r="B17" s="12" t="s">
        <v>4</v>
      </c>
      <c r="C17" s="73">
        <v>15</v>
      </c>
      <c r="D17" s="74">
        <v>35</v>
      </c>
      <c r="E17" s="73">
        <v>20</v>
      </c>
      <c r="F17" s="73">
        <v>25</v>
      </c>
    </row>
    <row r="18" spans="2:6" ht="12">
      <c r="B18" s="12" t="s">
        <v>18</v>
      </c>
      <c r="C18" s="60">
        <v>28</v>
      </c>
      <c r="D18" s="72">
        <v>21</v>
      </c>
      <c r="E18" s="60">
        <v>16</v>
      </c>
      <c r="F18" s="60">
        <v>14</v>
      </c>
    </row>
  </sheetData>
  <printOptions gridLines="1"/>
  <pageMargins left="0.75" right="0.75" top="1" bottom="1" header="0.5" footer="0.5"/>
  <pageSetup horizontalDpi="1200" verticalDpi="12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2006-03-15T13:38:57Z</dcterms:created>
  <cp:category/>
  <cp:version/>
  <cp:contentType/>
  <cp:contentStatus/>
</cp:coreProperties>
</file>