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80" yWindow="3000" windowWidth="16000" windowHeight="11240" tabRatio="521" activeTab="0"/>
  </bookViews>
  <sheets>
    <sheet name="6-32" sheetId="1" r:id="rId1"/>
    <sheet name="6-2" sheetId="2" r:id="rId2"/>
    <sheet name="7-8" sheetId="3" r:id="rId3"/>
    <sheet name="Sensitivity Report 1" sheetId="4" r:id="rId4"/>
    <sheet name="7-14" sheetId="5" r:id="rId5"/>
    <sheet name="7-23" sheetId="6" r:id="rId6"/>
    <sheet name="Sensitivity Report 3" sheetId="7" r:id="rId7"/>
    <sheet name="7-32" sheetId="8" r:id="rId8"/>
    <sheet name="Sensitivity Report 4" sheetId="9" r:id="rId9"/>
  </sheets>
  <definedNames>
    <definedName name="sencount" hidden="1">4</definedName>
    <definedName name="solver_adj" localSheetId="1" hidden="1">'6-2'!$B$10:$B$11</definedName>
    <definedName name="solver_adj" localSheetId="0" hidden="1">'6-32'!$B$13:$B$14</definedName>
    <definedName name="solver_adj" localSheetId="5" hidden="1">'7-23'!$B$12:$B$13</definedName>
    <definedName name="solver_adj" localSheetId="7" hidden="1">'7-32'!$B$21:$B$23</definedName>
    <definedName name="solver_adj" localSheetId="2" hidden="1">'7-8'!$B$10:$B$11</definedName>
    <definedName name="solver_cvg" localSheetId="1" hidden="1">0.0001</definedName>
    <definedName name="solver_cvg" localSheetId="0" hidden="1">0.0001</definedName>
    <definedName name="solver_cvg" localSheetId="5" hidden="1">0.0001</definedName>
    <definedName name="solver_cvg" localSheetId="7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5" hidden="1">1</definedName>
    <definedName name="solver_drv" localSheetId="7" hidden="1">1</definedName>
    <definedName name="solver_drv" localSheetId="2" hidden="1">1</definedName>
    <definedName name="solver_est" localSheetId="1" hidden="1">1</definedName>
    <definedName name="solver_est" localSheetId="0" hidden="1">1</definedName>
    <definedName name="solver_est" localSheetId="5" hidden="1">1</definedName>
    <definedName name="solver_est" localSheetId="7" hidden="1">1</definedName>
    <definedName name="solver_est" localSheetId="2" hidden="1">1</definedName>
    <definedName name="solver_itr" localSheetId="1" hidden="1">100</definedName>
    <definedName name="solver_itr" localSheetId="0" hidden="1">100</definedName>
    <definedName name="solver_itr" localSheetId="5" hidden="1">100</definedName>
    <definedName name="solver_itr" localSheetId="7" hidden="1">100</definedName>
    <definedName name="solver_itr" localSheetId="2" hidden="1">100</definedName>
    <definedName name="solver_lhs1" localSheetId="1" hidden="1">'6-2'!$E$6:$E$7</definedName>
    <definedName name="solver_lhs1" localSheetId="0" hidden="1">'6-32'!$E$6:$E$9</definedName>
    <definedName name="solver_lhs1" localSheetId="5" hidden="1">'7-23'!$B$12:$B$13</definedName>
    <definedName name="solver_lhs1" localSheetId="7" hidden="1">'7-32'!$B$21:$B$23</definedName>
    <definedName name="solver_lhs1" localSheetId="2" hidden="1">'7-8'!$B$10:$B$11</definedName>
    <definedName name="solver_lhs2" localSheetId="1" hidden="1">'6-2'!$B$10:$B$11</definedName>
    <definedName name="solver_lhs2" localSheetId="0" hidden="1">'6-32'!$B$13:$B$14</definedName>
    <definedName name="solver_lhs2" localSheetId="5" hidden="1">'7-23'!$F$6:$F$8</definedName>
    <definedName name="solver_lhs2" localSheetId="7" hidden="1">'7-32'!$G$15:$G$18</definedName>
    <definedName name="solver_lhs2" localSheetId="2" hidden="1">'7-8'!$F$5:$F$6</definedName>
    <definedName name="solver_lin" localSheetId="1" hidden="1">2</definedName>
    <definedName name="solver_lin" localSheetId="0" hidden="1">2</definedName>
    <definedName name="solver_lin" localSheetId="5" hidden="1">1</definedName>
    <definedName name="solver_lin" localSheetId="7" hidden="1">1</definedName>
    <definedName name="solver_lin" localSheetId="2" hidden="1">1</definedName>
    <definedName name="solver_neg" localSheetId="1" hidden="1">2</definedName>
    <definedName name="solver_neg" localSheetId="0" hidden="1">2</definedName>
    <definedName name="solver_neg" localSheetId="5" hidden="1">2</definedName>
    <definedName name="solver_neg" localSheetId="7" hidden="1">2</definedName>
    <definedName name="solver_neg" localSheetId="2" hidden="1">2</definedName>
    <definedName name="solver_num" localSheetId="1" hidden="1">2</definedName>
    <definedName name="solver_num" localSheetId="0" hidden="1">2</definedName>
    <definedName name="solver_num" localSheetId="5" hidden="1">2</definedName>
    <definedName name="solver_num" localSheetId="7" hidden="1">2</definedName>
    <definedName name="solver_num" localSheetId="2" hidden="1">2</definedName>
    <definedName name="solver_nwt" localSheetId="1" hidden="1">1</definedName>
    <definedName name="solver_nwt" localSheetId="0" hidden="1">1</definedName>
    <definedName name="solver_nwt" localSheetId="5" hidden="1">1</definedName>
    <definedName name="solver_nwt" localSheetId="7" hidden="1">1</definedName>
    <definedName name="solver_nwt" localSheetId="2" hidden="1">1</definedName>
    <definedName name="solver_opt" localSheetId="1" hidden="1">'6-2'!$B$9</definedName>
    <definedName name="solver_opt" localSheetId="0" hidden="1">'6-32'!$B$12</definedName>
    <definedName name="solver_opt" localSheetId="5" hidden="1">'7-23'!$B$14</definedName>
    <definedName name="solver_opt" localSheetId="7" hidden="1">'7-32'!$B$24</definedName>
    <definedName name="solver_opt" localSheetId="2" hidden="1">'7-8'!$B$12</definedName>
    <definedName name="solver_pre" localSheetId="1" hidden="1">0.000001</definedName>
    <definedName name="solver_pre" localSheetId="0" hidden="1">0.000001</definedName>
    <definedName name="solver_pre" localSheetId="5" hidden="1">0.000001</definedName>
    <definedName name="solver_pre" localSheetId="7" hidden="1">0.000001</definedName>
    <definedName name="solver_pre" localSheetId="2" hidden="1">0.000001</definedName>
    <definedName name="solver_rel1" localSheetId="1" hidden="1">1</definedName>
    <definedName name="solver_rel1" localSheetId="0" hidden="1">1</definedName>
    <definedName name="solver_rel1" localSheetId="5" hidden="1">3</definedName>
    <definedName name="solver_rel1" localSheetId="7" hidden="1">3</definedName>
    <definedName name="solver_rel1" localSheetId="2" hidden="1">3</definedName>
    <definedName name="solver_rel2" localSheetId="1" hidden="1">3</definedName>
    <definedName name="solver_rel2" localSheetId="0" hidden="1">3</definedName>
    <definedName name="solver_rel2" localSheetId="5" hidden="1">3</definedName>
    <definedName name="solver_rel2" localSheetId="7" hidden="1">1</definedName>
    <definedName name="solver_rel2" localSheetId="2" hidden="1">1</definedName>
    <definedName name="solver_rhs1" localSheetId="1" hidden="1">'6-2'!$D$6:$D$7</definedName>
    <definedName name="solver_rhs1" localSheetId="0" hidden="1">'6-32'!$D$6:$D$9</definedName>
    <definedName name="solver_rhs1" localSheetId="5" hidden="1">0</definedName>
    <definedName name="solver_rhs1" localSheetId="7" hidden="1">0</definedName>
    <definedName name="solver_rhs1" localSheetId="2" hidden="1">0</definedName>
    <definedName name="solver_rhs2" localSheetId="1" hidden="1">0</definedName>
    <definedName name="solver_rhs2" localSheetId="0" hidden="1">0</definedName>
    <definedName name="solver_rhs2" localSheetId="5" hidden="1">'7-23'!$E$6:$E$8</definedName>
    <definedName name="solver_rhs2" localSheetId="7" hidden="1">'7-32'!$F$15:$F$18</definedName>
    <definedName name="solver_rhs2" localSheetId="2" hidden="1">'7-8'!$E$5:$E$6</definedName>
    <definedName name="solver_scl" localSheetId="1" hidden="1">2</definedName>
    <definedName name="solver_scl" localSheetId="0" hidden="1">2</definedName>
    <definedName name="solver_scl" localSheetId="5" hidden="1">2</definedName>
    <definedName name="solver_scl" localSheetId="7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5" hidden="1">2</definedName>
    <definedName name="solver_sho" localSheetId="7" hidden="1">2</definedName>
    <definedName name="solver_sho" localSheetId="2" hidden="1">2</definedName>
    <definedName name="solver_tim" localSheetId="1" hidden="1">100</definedName>
    <definedName name="solver_tim" localSheetId="0" hidden="1">100</definedName>
    <definedName name="solver_tim" localSheetId="5" hidden="1">100</definedName>
    <definedName name="solver_tim" localSheetId="7" hidden="1">100</definedName>
    <definedName name="solver_tim" localSheetId="2" hidden="1">100</definedName>
    <definedName name="solver_tol" localSheetId="1" hidden="1">0.05</definedName>
    <definedName name="solver_tol" localSheetId="0" hidden="1">0.05</definedName>
    <definedName name="solver_tol" localSheetId="5" hidden="1">0.05</definedName>
    <definedName name="solver_tol" localSheetId="7" hidden="1">0.05</definedName>
    <definedName name="solver_tol" localSheetId="2" hidden="1">0.05</definedName>
    <definedName name="solver_typ" localSheetId="1" hidden="1">1</definedName>
    <definedName name="solver_typ" localSheetId="0" hidden="1">1</definedName>
    <definedName name="solver_typ" localSheetId="5" hidden="1">2</definedName>
    <definedName name="solver_typ" localSheetId="7" hidden="1">1</definedName>
    <definedName name="solver_typ" localSheetId="2" hidden="1">1</definedName>
    <definedName name="solver_val" localSheetId="1" hidden="1">0</definedName>
    <definedName name="solver_val" localSheetId="0" hidden="1">0</definedName>
    <definedName name="solver_val" localSheetId="5" hidden="1">0</definedName>
    <definedName name="solver_val" localSheetId="7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<sst xmlns="http://schemas.openxmlformats.org/spreadsheetml/2006/main" count="238" uniqueCount="121">
  <si>
    <t>#7-8</t>
  </si>
  <si>
    <t>A</t>
  </si>
  <si>
    <t>B</t>
  </si>
  <si>
    <t>Profit</t>
  </si>
  <si>
    <t>Line1</t>
  </si>
  <si>
    <t>Line2</t>
  </si>
  <si>
    <t>Z</t>
  </si>
  <si>
    <t>Limits</t>
  </si>
  <si>
    <t>Actual</t>
  </si>
  <si>
    <t>Slack</t>
  </si>
  <si>
    <t>Microsoft Excel 11.3 Sensitivity Report</t>
  </si>
  <si>
    <t>Worksheet: [061101.xls]Sheet1</t>
  </si>
  <si>
    <t>Report Created: 11/01/2006 21:30:55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</si>
  <si>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</si>
  <si>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</si>
  <si>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</si>
  <si>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</si>
  <si>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</si>
  <si>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</si>
  <si>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</si>
  <si>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</si>
  <si>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</si>
  <si>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</si>
  <si>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</si>
  <si>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</si>
  <si>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</si>
  <si>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</si>
  <si>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</si>
  <si>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</si>
  <si>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</si>
  <si>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$B$10</t>
  </si>
  <si>
    <t>A Line2</t>
  </si>
  <si>
    <t>$B$11</t>
  </si>
  <si>
    <t>B Line2</t>
  </si>
  <si>
    <t>$F$5</t>
  </si>
  <si>
    <t>Line1 Actual</t>
  </si>
  <si>
    <t>$F$6</t>
  </si>
  <si>
    <t>Line2 Actual</t>
  </si>
  <si>
    <t>#7-14</t>
  </si>
  <si>
    <t>Minimize Z=</t>
  </si>
  <si>
    <t>$6,000*x1 + $7,000*x2</t>
  </si>
  <si>
    <t>s.t.:</t>
  </si>
  <si>
    <t>6*x1+2*x2</t>
  </si>
  <si>
    <t>≥</t>
  </si>
  <si>
    <t>High-grade aluminum</t>
  </si>
  <si>
    <t>2*x1+2*x2</t>
  </si>
  <si>
    <t>medium-grade aluminum</t>
  </si>
  <si>
    <t>4*x1+10*x2</t>
  </si>
  <si>
    <t>low-grade aluminum</t>
  </si>
  <si>
    <t>x1, x2</t>
  </si>
  <si>
    <t>Mill 1</t>
  </si>
  <si>
    <t>Mill 2</t>
  </si>
  <si>
    <t>Daily Cost</t>
  </si>
  <si>
    <t>High</t>
  </si>
  <si>
    <t>Medium</t>
  </si>
  <si>
    <t>Low</t>
  </si>
  <si>
    <t>Req.</t>
  </si>
  <si>
    <t>Days</t>
  </si>
  <si>
    <t>The variables</t>
  </si>
  <si>
    <t>The total cost</t>
  </si>
  <si>
    <t>#7-23</t>
  </si>
  <si>
    <t>Telephone</t>
  </si>
  <si>
    <t>In person</t>
  </si>
  <si>
    <t>In-person</t>
  </si>
  <si>
    <t>Total cost</t>
  </si>
  <si>
    <t>Total</t>
  </si>
  <si>
    <t>Teleph.</t>
  </si>
  <si>
    <t>Require</t>
  </si>
  <si>
    <t>interviewers</t>
  </si>
  <si>
    <t>Worksheet: [061101.xls]Sheet3</t>
  </si>
  <si>
    <t>Report Created: 11/04/2006 12:11:35</t>
  </si>
  <si>
    <t>$B$12</t>
  </si>
  <si>
    <t>Telephone Telephone</t>
  </si>
  <si>
    <t>$B$13</t>
  </si>
  <si>
    <t>In-person Telephone</t>
  </si>
  <si>
    <t>≥ Actual</t>
  </si>
  <si>
    <t>$F$7</t>
  </si>
  <si>
    <t>$F$8</t>
  </si>
  <si>
    <t xml:space="preserve"> =0 for all purposes!</t>
  </si>
  <si>
    <t>#7-32</t>
  </si>
  <si>
    <t>Maximize Z=</t>
  </si>
  <si>
    <t>140*x1+205*x2+190*x3</t>
  </si>
  <si>
    <t>x1/x2 ≤ 3</t>
  </si>
  <si>
    <t>10*x1+15*x2+8*x3 ≤ 610</t>
  </si>
  <si>
    <t>x1 ≥ 0.4*(x1+x2+x3)</t>
  </si>
  <si>
    <t>x2 ≥ x3</t>
  </si>
  <si>
    <t>x1, x2, x3 ≥ 0</t>
  </si>
  <si>
    <t>standard</t>
  </si>
  <si>
    <t>non-standard</t>
  </si>
  <si>
    <t>x1 ≤ 3*x2</t>
  </si>
  <si>
    <t>x1 - 3*x2 ≤ 0</t>
  </si>
  <si>
    <t>x1 - 0.4*x1 - 0.4*x2 - 0.4*x3 ≥ 0</t>
  </si>
  <si>
    <t>0.6*x1 - 0.4*x2 - 0.4*x3 ≥ 0</t>
  </si>
  <si>
    <t>x2 - x3 ≥ 0</t>
  </si>
  <si>
    <t>x1</t>
  </si>
  <si>
    <t>x2</t>
  </si>
  <si>
    <t>x3</t>
  </si>
  <si>
    <t>Obj.  coeff's:</t>
  </si>
  <si>
    <t>≤</t>
  </si>
  <si>
    <t>Limit</t>
  </si>
  <si>
    <t>Worksheet: [061101.xls]Sheet6</t>
  </si>
  <si>
    <t>Report Created: 11/04/2006 13:47:41</t>
  </si>
  <si>
    <t>$B$21</t>
  </si>
  <si>
    <t>x1 x1</t>
  </si>
  <si>
    <t>$B$22</t>
  </si>
  <si>
    <t>x2 x1</t>
  </si>
  <si>
    <t>$B$23</t>
  </si>
  <si>
    <t>x3 x1</t>
  </si>
  <si>
    <t>$G$15</t>
  </si>
  <si>
    <t>≤ Actual</t>
  </si>
  <si>
    <t>$G$16</t>
  </si>
  <si>
    <t>$G$17</t>
  </si>
  <si>
    <t>$G$18</t>
  </si>
  <si>
    <t>#6-2</t>
  </si>
  <si>
    <t>product 1</t>
  </si>
  <si>
    <t>product 2</t>
  </si>
  <si>
    <t>Profits/unit</t>
  </si>
  <si>
    <t>Actual usage</t>
  </si>
  <si>
    <t>Line 1</t>
  </si>
  <si>
    <t>line 2</t>
  </si>
  <si>
    <t>#6-32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</si>
</sst>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6" sqref="E6"/>
    </sheetView>
  </sheetViews>
  <sheetFormatPr defaultColWidth="11.00390625" defaultRowHeight="12.75"/>
  <sheetData>
    <row r="1" ht="12.75">
      <c r="A1" t="s">
        <v>120</v>
      </c>
    </row>
    <row r="4" spans="2:3" ht="12.75">
      <c r="B4" t="s">
        <v>94</v>
      </c>
      <c r="C4" t="s">
        <v>95</v>
      </c>
    </row>
    <row r="5" spans="2:5" ht="12.75">
      <c r="B5">
        <v>3</v>
      </c>
      <c r="C5">
        <v>2</v>
      </c>
      <c r="D5" t="s">
        <v>99</v>
      </c>
      <c r="E5" t="s">
        <v>8</v>
      </c>
    </row>
    <row r="6" spans="1:5" ht="12.75">
      <c r="A6">
        <v>1</v>
      </c>
      <c r="B6">
        <v>2</v>
      </c>
      <c r="C6">
        <v>4</v>
      </c>
      <c r="D6">
        <v>22</v>
      </c>
      <c r="E6">
        <f>B6*B$13+C6*B$14</f>
        <v>22</v>
      </c>
    </row>
    <row r="7" spans="1:5" ht="12.75">
      <c r="A7">
        <v>2</v>
      </c>
      <c r="B7">
        <v>-1</v>
      </c>
      <c r="C7">
        <v>4</v>
      </c>
      <c r="D7">
        <v>10</v>
      </c>
      <c r="E7">
        <f>B7*B$13+C7*B$14</f>
        <v>7</v>
      </c>
    </row>
    <row r="8" spans="1:5" ht="12.75">
      <c r="A8">
        <v>3</v>
      </c>
      <c r="B8">
        <v>4</v>
      </c>
      <c r="C8">
        <v>-2</v>
      </c>
      <c r="D8">
        <v>14</v>
      </c>
      <c r="E8">
        <f>B8*B$13+C8*B$14</f>
        <v>14</v>
      </c>
    </row>
    <row r="9" spans="1:5" ht="12.75">
      <c r="A9">
        <v>4</v>
      </c>
      <c r="B9">
        <v>1</v>
      </c>
      <c r="C9">
        <v>-3</v>
      </c>
      <c r="D9">
        <v>1</v>
      </c>
      <c r="E9">
        <f>B9*B$13+C9*B$14</f>
        <v>-4</v>
      </c>
    </row>
    <row r="12" spans="1:2" ht="12.75">
      <c r="A12" t="s">
        <v>6</v>
      </c>
      <c r="B12">
        <f>B5*B13+C5*B14</f>
        <v>21</v>
      </c>
    </row>
    <row r="13" spans="1:2" ht="12.75">
      <c r="A13" t="s">
        <v>94</v>
      </c>
      <c r="B13" s="16">
        <v>5</v>
      </c>
    </row>
    <row r="14" spans="1:2" ht="12.75">
      <c r="A14" t="s">
        <v>95</v>
      </c>
      <c r="B14" s="29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7" sqref="E7"/>
    </sheetView>
  </sheetViews>
  <sheetFormatPr defaultColWidth="11.00390625" defaultRowHeight="12.75"/>
  <sheetData>
    <row r="1" ht="12.75">
      <c r="A1" t="s">
        <v>113</v>
      </c>
    </row>
    <row r="4" spans="2:3" ht="12.75">
      <c r="B4" t="s">
        <v>114</v>
      </c>
      <c r="C4" t="s">
        <v>115</v>
      </c>
    </row>
    <row r="5" spans="1:5" ht="12.75">
      <c r="A5" t="s">
        <v>116</v>
      </c>
      <c r="B5">
        <v>6</v>
      </c>
      <c r="C5">
        <v>4</v>
      </c>
      <c r="D5" t="s">
        <v>7</v>
      </c>
      <c r="E5" t="s">
        <v>117</v>
      </c>
    </row>
    <row r="6" spans="1:5" ht="12.75">
      <c r="A6" t="s">
        <v>118</v>
      </c>
      <c r="B6">
        <v>10</v>
      </c>
      <c r="C6">
        <v>10</v>
      </c>
      <c r="D6">
        <v>100</v>
      </c>
      <c r="E6">
        <f>B6*B$10+C6*B$11</f>
        <v>100</v>
      </c>
    </row>
    <row r="7" spans="1:5" ht="12.75">
      <c r="A7" t="s">
        <v>119</v>
      </c>
      <c r="B7">
        <v>7</v>
      </c>
      <c r="C7">
        <v>3</v>
      </c>
      <c r="D7">
        <v>42</v>
      </c>
      <c r="E7">
        <f>B7*B$10+C7*B$11</f>
        <v>42</v>
      </c>
    </row>
    <row r="9" spans="1:2" ht="12.75">
      <c r="A9" t="s">
        <v>3</v>
      </c>
      <c r="B9">
        <f>B5*B10+C5*B11</f>
        <v>46</v>
      </c>
    </row>
    <row r="10" spans="1:2" ht="12.75">
      <c r="A10" t="s">
        <v>114</v>
      </c>
      <c r="B10" s="16">
        <v>3</v>
      </c>
    </row>
    <row r="11" spans="1:2" ht="12.75">
      <c r="A11" t="s">
        <v>115</v>
      </c>
      <c r="B11" s="29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2" sqref="B12"/>
    </sheetView>
  </sheetViews>
  <sheetFormatPr defaultColWidth="11.00390625" defaultRowHeight="12.75"/>
  <sheetData>
    <row r="1" ht="12.75">
      <c r="A1" t="s">
        <v>0</v>
      </c>
    </row>
    <row r="3" spans="3:4" ht="12.75">
      <c r="C3" t="s">
        <v>1</v>
      </c>
      <c r="D3" t="s">
        <v>2</v>
      </c>
    </row>
    <row r="4" spans="2:7" ht="12.75">
      <c r="B4" t="s">
        <v>3</v>
      </c>
      <c r="C4" s="12">
        <v>9</v>
      </c>
      <c r="D4" s="12">
        <v>7</v>
      </c>
      <c r="E4" s="2" t="s">
        <v>7</v>
      </c>
      <c r="F4" t="s">
        <v>8</v>
      </c>
      <c r="G4" s="2" t="s">
        <v>9</v>
      </c>
    </row>
    <row r="5" spans="2:7" ht="12.75">
      <c r="B5" t="s">
        <v>4</v>
      </c>
      <c r="C5" s="2">
        <v>12</v>
      </c>
      <c r="D5" s="2">
        <v>4</v>
      </c>
      <c r="E5" s="2">
        <v>60</v>
      </c>
      <c r="F5" s="2">
        <f>C5*B$10+D5*B$11</f>
        <v>60</v>
      </c>
      <c r="G5" s="2">
        <f>E5-F5</f>
        <v>0</v>
      </c>
    </row>
    <row r="6" spans="2:7" ht="12.75">
      <c r="B6" t="s">
        <v>5</v>
      </c>
      <c r="C6" s="2">
        <v>4</v>
      </c>
      <c r="D6" s="2">
        <v>8</v>
      </c>
      <c r="E6" s="2">
        <v>40</v>
      </c>
      <c r="F6" s="2">
        <f>C6*B$10+D6*B$11</f>
        <v>40</v>
      </c>
      <c r="G6" s="2">
        <f>E6-F6</f>
        <v>0</v>
      </c>
    </row>
    <row r="10" spans="1:2" ht="12.75">
      <c r="A10" s="1" t="s">
        <v>1</v>
      </c>
      <c r="B10" s="3">
        <v>4</v>
      </c>
    </row>
    <row r="11" spans="1:2" ht="13.5" thickBot="1">
      <c r="A11" s="1" t="s">
        <v>2</v>
      </c>
      <c r="B11" s="4">
        <v>3</v>
      </c>
    </row>
    <row r="12" spans="1:2" ht="13.5" thickBot="1">
      <c r="A12" s="1" t="s">
        <v>6</v>
      </c>
      <c r="B12" s="13">
        <f>C4*B10+D4*B11</f>
        <v>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G9" sqref="G9"/>
    </sheetView>
  </sheetViews>
  <sheetFormatPr defaultColWidth="11.00390625" defaultRowHeight="12.75"/>
  <cols>
    <col min="1" max="1" width="2.25390625" style="0" customWidth="1"/>
    <col min="2" max="2" width="6.00390625" style="0" bestFit="1" customWidth="1"/>
    <col min="3" max="3" width="10.625" style="0" bestFit="1" customWidth="1"/>
    <col min="4" max="4" width="5.625" style="0" customWidth="1"/>
    <col min="5" max="5" width="8.00390625" style="0" bestFit="1" customWidth="1"/>
    <col min="6" max="6" width="9.875" style="0" bestFit="1" customWidth="1"/>
    <col min="7" max="8" width="8.875" style="0" customWidth="1"/>
  </cols>
  <sheetData>
    <row r="1" ht="12.75">
      <c r="A1" s="5" t="s">
        <v>10</v>
      </c>
    </row>
    <row r="2" ht="12.75">
      <c r="A2" s="5" t="s">
        <v>11</v>
      </c>
    </row>
    <row r="3" ht="12.75">
      <c r="A3" s="5" t="s">
        <v>12</v>
      </c>
    </row>
    <row r="6" ht="13.5" thickBot="1">
      <c r="A6" t="s">
        <v>13</v>
      </c>
    </row>
    <row r="7" spans="2:8" ht="12.75">
      <c r="B7" s="8"/>
      <c r="C7" s="8"/>
      <c r="D7" s="8" t="s">
        <v>16</v>
      </c>
      <c r="E7" s="8" t="s">
        <v>18</v>
      </c>
      <c r="F7" s="8" t="s">
        <v>20</v>
      </c>
      <c r="G7" s="8" t="s">
        <v>22</v>
      </c>
      <c r="H7" s="8" t="s">
        <v>22</v>
      </c>
    </row>
    <row r="8" spans="2:8" ht="13.5" thickBot="1">
      <c r="B8" s="9" t="s">
        <v>14</v>
      </c>
      <c r="C8" s="9" t="s">
        <v>15</v>
      </c>
      <c r="D8" s="9" t="s">
        <v>17</v>
      </c>
      <c r="E8" s="9" t="s">
        <v>19</v>
      </c>
      <c r="F8" s="9" t="s">
        <v>21</v>
      </c>
      <c r="G8" s="9" t="s">
        <v>23</v>
      </c>
      <c r="H8" s="9" t="s">
        <v>24</v>
      </c>
    </row>
    <row r="9" spans="2:8" ht="12.75">
      <c r="B9" s="6" t="s">
        <v>30</v>
      </c>
      <c r="C9" s="6" t="s">
        <v>31</v>
      </c>
      <c r="D9" s="10">
        <v>4</v>
      </c>
      <c r="E9" s="10">
        <v>0</v>
      </c>
      <c r="F9" s="6">
        <v>9</v>
      </c>
      <c r="G9" s="6">
        <v>12</v>
      </c>
      <c r="H9" s="6">
        <v>5.5</v>
      </c>
    </row>
    <row r="10" spans="2:8" ht="13.5" thickBot="1">
      <c r="B10" s="7" t="s">
        <v>32</v>
      </c>
      <c r="C10" s="7" t="s">
        <v>33</v>
      </c>
      <c r="D10" s="11">
        <v>3</v>
      </c>
      <c r="E10" s="11">
        <v>0</v>
      </c>
      <c r="F10" s="7">
        <v>7</v>
      </c>
      <c r="G10" s="7">
        <v>11</v>
      </c>
      <c r="H10" s="7">
        <v>4</v>
      </c>
    </row>
    <row r="12" ht="13.5" thickBot="1">
      <c r="A12" t="s">
        <v>25</v>
      </c>
    </row>
    <row r="13" spans="2:8" ht="12.75">
      <c r="B13" s="8"/>
      <c r="C13" s="8"/>
      <c r="D13" s="8" t="s">
        <v>16</v>
      </c>
      <c r="E13" s="8" t="s">
        <v>26</v>
      </c>
      <c r="F13" s="8" t="s">
        <v>28</v>
      </c>
      <c r="G13" s="8" t="s">
        <v>22</v>
      </c>
      <c r="H13" s="8" t="s">
        <v>22</v>
      </c>
    </row>
    <row r="14" spans="2:8" ht="13.5" thickBot="1">
      <c r="B14" s="9" t="s">
        <v>14</v>
      </c>
      <c r="C14" s="9" t="s">
        <v>15</v>
      </c>
      <c r="D14" s="9" t="s">
        <v>17</v>
      </c>
      <c r="E14" s="9" t="s">
        <v>27</v>
      </c>
      <c r="F14" s="9" t="s">
        <v>29</v>
      </c>
      <c r="G14" s="9" t="s">
        <v>23</v>
      </c>
      <c r="H14" s="9" t="s">
        <v>24</v>
      </c>
    </row>
    <row r="15" spans="2:8" ht="12.75">
      <c r="B15" s="6" t="s">
        <v>34</v>
      </c>
      <c r="C15" s="6" t="s">
        <v>35</v>
      </c>
      <c r="D15" s="10">
        <v>60</v>
      </c>
      <c r="E15" s="10">
        <v>0.55</v>
      </c>
      <c r="F15" s="6">
        <v>60</v>
      </c>
      <c r="G15" s="6">
        <v>60</v>
      </c>
      <c r="H15" s="6">
        <v>40</v>
      </c>
    </row>
    <row r="16" spans="2:8" ht="13.5" thickBot="1">
      <c r="B16" s="7" t="s">
        <v>36</v>
      </c>
      <c r="C16" s="7" t="s">
        <v>37</v>
      </c>
      <c r="D16" s="11">
        <v>40</v>
      </c>
      <c r="E16" s="11">
        <v>0.6</v>
      </c>
      <c r="F16" s="7">
        <v>40</v>
      </c>
      <c r="G16" s="7">
        <v>80</v>
      </c>
      <c r="H16" s="7">
        <v>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26" sqref="C26"/>
    </sheetView>
  </sheetViews>
  <sheetFormatPr defaultColWidth="11.00390625" defaultRowHeight="12.75"/>
  <cols>
    <col min="4" max="4" width="2.375" style="0" customWidth="1"/>
    <col min="5" max="5" width="5.75390625" style="0" customWidth="1"/>
  </cols>
  <sheetData>
    <row r="1" ht="12.75">
      <c r="A1" t="s">
        <v>38</v>
      </c>
    </row>
    <row r="3" spans="2:3" ht="12.75">
      <c r="B3" t="s">
        <v>39</v>
      </c>
      <c r="C3" t="s">
        <v>40</v>
      </c>
    </row>
    <row r="5" spans="2:6" ht="12.75">
      <c r="B5" t="s">
        <v>41</v>
      </c>
      <c r="C5" t="s">
        <v>42</v>
      </c>
      <c r="D5" t="s">
        <v>43</v>
      </c>
      <c r="E5">
        <v>12</v>
      </c>
      <c r="F5" t="s">
        <v>44</v>
      </c>
    </row>
    <row r="6" spans="3:6" ht="12.75">
      <c r="C6" t="s">
        <v>45</v>
      </c>
      <c r="D6" t="s">
        <v>43</v>
      </c>
      <c r="E6">
        <v>8</v>
      </c>
      <c r="F6" t="s">
        <v>46</v>
      </c>
    </row>
    <row r="7" spans="3:6" ht="12.75">
      <c r="C7" t="s">
        <v>47</v>
      </c>
      <c r="D7" t="s">
        <v>43</v>
      </c>
      <c r="E7">
        <v>5</v>
      </c>
      <c r="F7" t="s">
        <v>48</v>
      </c>
    </row>
    <row r="8" spans="3:5" ht="12.75">
      <c r="C8" t="s">
        <v>49</v>
      </c>
      <c r="D8" t="s">
        <v>43</v>
      </c>
      <c r="E8">
        <v>0</v>
      </c>
    </row>
    <row r="12" spans="2:3" ht="12.75">
      <c r="B12" t="s">
        <v>50</v>
      </c>
      <c r="C12" t="s">
        <v>51</v>
      </c>
    </row>
    <row r="13" spans="1:7" ht="12.75">
      <c r="A13" t="s">
        <v>52</v>
      </c>
      <c r="B13">
        <v>6000</v>
      </c>
      <c r="C13">
        <v>7000</v>
      </c>
      <c r="E13" t="s">
        <v>56</v>
      </c>
      <c r="F13" t="s">
        <v>8</v>
      </c>
      <c r="G13" t="s">
        <v>9</v>
      </c>
    </row>
    <row r="14" spans="1:7" ht="12.75">
      <c r="A14" t="s">
        <v>53</v>
      </c>
      <c r="B14">
        <v>6</v>
      </c>
      <c r="C14">
        <v>2</v>
      </c>
      <c r="D14" t="s">
        <v>43</v>
      </c>
      <c r="E14">
        <v>12</v>
      </c>
      <c r="F14" s="18"/>
      <c r="G14" s="18"/>
    </row>
    <row r="15" spans="1:7" ht="12.75">
      <c r="A15" t="s">
        <v>54</v>
      </c>
      <c r="B15">
        <v>2</v>
      </c>
      <c r="C15">
        <v>2</v>
      </c>
      <c r="D15" t="s">
        <v>43</v>
      </c>
      <c r="E15">
        <v>8</v>
      </c>
      <c r="F15" s="18"/>
      <c r="G15" s="18"/>
    </row>
    <row r="16" spans="1:7" ht="12.75">
      <c r="A16" t="s">
        <v>55</v>
      </c>
      <c r="B16">
        <v>4</v>
      </c>
      <c r="C16">
        <v>10</v>
      </c>
      <c r="D16" t="s">
        <v>43</v>
      </c>
      <c r="E16">
        <v>5</v>
      </c>
      <c r="F16" s="18"/>
      <c r="G16" s="18"/>
    </row>
    <row r="18" ht="12.75">
      <c r="B18" t="s">
        <v>57</v>
      </c>
    </row>
    <row r="19" spans="1:3" ht="12" customHeight="1">
      <c r="A19" t="s">
        <v>50</v>
      </c>
      <c r="B19" s="16"/>
      <c r="C19" s="27" t="s">
        <v>58</v>
      </c>
    </row>
    <row r="20" spans="1:3" ht="13.5" thickBot="1">
      <c r="A20" t="s">
        <v>51</v>
      </c>
      <c r="B20" s="17"/>
      <c r="C20" s="27"/>
    </row>
    <row r="21" spans="1:3" ht="13.5" thickBot="1">
      <c r="A21" t="s">
        <v>19</v>
      </c>
      <c r="B21" s="19"/>
      <c r="C21" t="s">
        <v>59</v>
      </c>
    </row>
  </sheetData>
  <mergeCells count="1">
    <mergeCell ref="C19:C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7" sqref="H7"/>
    </sheetView>
  </sheetViews>
  <sheetFormatPr defaultColWidth="11.00390625" defaultRowHeight="12.75"/>
  <cols>
    <col min="4" max="4" width="2.875" style="0" customWidth="1"/>
  </cols>
  <sheetData>
    <row r="1" ht="12.75">
      <c r="A1" t="s">
        <v>60</v>
      </c>
    </row>
    <row r="4" spans="2:3" ht="12.75">
      <c r="B4" t="s">
        <v>61</v>
      </c>
      <c r="C4" t="s">
        <v>62</v>
      </c>
    </row>
    <row r="5" spans="1:7" ht="12.75">
      <c r="A5" t="s">
        <v>19</v>
      </c>
      <c r="B5" s="12">
        <v>50</v>
      </c>
      <c r="C5" s="12">
        <v>70</v>
      </c>
      <c r="E5" t="s">
        <v>67</v>
      </c>
      <c r="F5" t="s">
        <v>8</v>
      </c>
      <c r="G5" t="s">
        <v>9</v>
      </c>
    </row>
    <row r="6" spans="1:8" ht="12.75">
      <c r="A6" t="s">
        <v>65</v>
      </c>
      <c r="B6">
        <v>80</v>
      </c>
      <c r="C6">
        <v>40</v>
      </c>
      <c r="D6" t="s">
        <v>43</v>
      </c>
      <c r="E6">
        <v>3000</v>
      </c>
      <c r="F6">
        <f>B6*B$12+C6*B$13</f>
        <v>2999.9999999745733</v>
      </c>
      <c r="G6">
        <f>F6-E6</f>
        <v>-2.5426743377465755E-08</v>
      </c>
      <c r="H6" t="s">
        <v>78</v>
      </c>
    </row>
    <row r="7" spans="1:7" ht="12.75">
      <c r="A7" t="s">
        <v>66</v>
      </c>
      <c r="B7">
        <v>80</v>
      </c>
      <c r="C7">
        <v>0</v>
      </c>
      <c r="D7" t="s">
        <v>43</v>
      </c>
      <c r="E7">
        <v>1000</v>
      </c>
      <c r="F7">
        <f>B7*B$12+C7*B$13</f>
        <v>2199.9999999745733</v>
      </c>
      <c r="G7">
        <f>F7-E7</f>
        <v>1199.9999999745733</v>
      </c>
    </row>
    <row r="8" spans="1:7" ht="12.75">
      <c r="A8" t="s">
        <v>63</v>
      </c>
      <c r="B8">
        <v>0</v>
      </c>
      <c r="C8">
        <v>40</v>
      </c>
      <c r="D8" t="s">
        <v>43</v>
      </c>
      <c r="E8">
        <v>800</v>
      </c>
      <c r="F8">
        <f>B8*B$12+C8*B$13</f>
        <v>800</v>
      </c>
      <c r="G8">
        <f>F8-E8</f>
        <v>0</v>
      </c>
    </row>
    <row r="12" spans="1:3" ht="12.75">
      <c r="A12" t="s">
        <v>61</v>
      </c>
      <c r="B12" s="16">
        <v>27.499999999682167</v>
      </c>
      <c r="C12" t="s">
        <v>68</v>
      </c>
    </row>
    <row r="13" spans="1:3" ht="13.5" thickBot="1">
      <c r="A13" t="s">
        <v>63</v>
      </c>
      <c r="B13" s="17">
        <v>20</v>
      </c>
      <c r="C13" t="s">
        <v>68</v>
      </c>
    </row>
    <row r="14" spans="1:2" ht="13.5" thickBot="1">
      <c r="A14" t="s">
        <v>64</v>
      </c>
      <c r="B14" s="13">
        <f>B12*B5+B13*C5</f>
        <v>2774.9999999841084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00390625" style="0" bestFit="1" customWidth="1"/>
    <col min="3" max="3" width="18.125" style="0" bestFit="1" customWidth="1"/>
    <col min="4" max="4" width="5.625" style="0" customWidth="1"/>
    <col min="5" max="5" width="8.00390625" style="0" bestFit="1" customWidth="1"/>
    <col min="6" max="6" width="9.875" style="0" bestFit="1" customWidth="1"/>
    <col min="7" max="7" width="12.00390625" style="0" bestFit="1" customWidth="1"/>
    <col min="8" max="8" width="8.875" style="0" customWidth="1"/>
  </cols>
  <sheetData>
    <row r="1" ht="12.75">
      <c r="A1" s="5" t="s">
        <v>10</v>
      </c>
    </row>
    <row r="2" ht="12.75">
      <c r="A2" s="5" t="s">
        <v>69</v>
      </c>
    </row>
    <row r="3" ht="12.75">
      <c r="A3" s="5" t="s">
        <v>70</v>
      </c>
    </row>
    <row r="6" ht="13.5" thickBot="1">
      <c r="A6" t="s">
        <v>13</v>
      </c>
    </row>
    <row r="7" spans="2:8" ht="12.75">
      <c r="B7" s="14"/>
      <c r="C7" s="14"/>
      <c r="D7" s="14" t="s">
        <v>16</v>
      </c>
      <c r="E7" s="14" t="s">
        <v>18</v>
      </c>
      <c r="F7" s="14" t="s">
        <v>20</v>
      </c>
      <c r="G7" s="14" t="s">
        <v>22</v>
      </c>
      <c r="H7" s="14" t="s">
        <v>22</v>
      </c>
    </row>
    <row r="8" spans="2:8" ht="13.5" thickBot="1">
      <c r="B8" s="15" t="s">
        <v>14</v>
      </c>
      <c r="C8" s="15" t="s">
        <v>15</v>
      </c>
      <c r="D8" s="15" t="s">
        <v>17</v>
      </c>
      <c r="E8" s="15" t="s">
        <v>19</v>
      </c>
      <c r="F8" s="15" t="s">
        <v>21</v>
      </c>
      <c r="G8" s="15" t="s">
        <v>23</v>
      </c>
      <c r="H8" s="15" t="s">
        <v>24</v>
      </c>
    </row>
    <row r="9" spans="2:8" ht="12.75">
      <c r="B9" s="6" t="s">
        <v>71</v>
      </c>
      <c r="C9" s="6" t="s">
        <v>72</v>
      </c>
      <c r="D9" s="20">
        <v>27.499999999682167</v>
      </c>
      <c r="E9" s="20">
        <v>0</v>
      </c>
      <c r="F9" s="6">
        <v>50.00000000002558</v>
      </c>
      <c r="G9" s="6">
        <v>89.9999999942125</v>
      </c>
      <c r="H9" s="6">
        <v>50.00000000002558</v>
      </c>
    </row>
    <row r="10" spans="2:8" ht="13.5" thickBot="1">
      <c r="B10" s="7" t="s">
        <v>73</v>
      </c>
      <c r="C10" s="7" t="s">
        <v>74</v>
      </c>
      <c r="D10" s="21">
        <v>20</v>
      </c>
      <c r="E10" s="21">
        <v>0</v>
      </c>
      <c r="F10" s="7">
        <v>69.99999999948159</v>
      </c>
      <c r="G10" s="7">
        <v>1E+30</v>
      </c>
      <c r="H10" s="7">
        <v>44.99999999862503</v>
      </c>
    </row>
    <row r="12" ht="13.5" thickBot="1">
      <c r="A12" t="s">
        <v>25</v>
      </c>
    </row>
    <row r="13" spans="2:8" ht="12.75">
      <c r="B13" s="14"/>
      <c r="C13" s="14"/>
      <c r="D13" s="14" t="s">
        <v>16</v>
      </c>
      <c r="E13" s="14" t="s">
        <v>26</v>
      </c>
      <c r="F13" s="14" t="s">
        <v>28</v>
      </c>
      <c r="G13" s="14" t="s">
        <v>22</v>
      </c>
      <c r="H13" s="14" t="s">
        <v>22</v>
      </c>
    </row>
    <row r="14" spans="2:8" ht="13.5" thickBot="1">
      <c r="B14" s="15" t="s">
        <v>14</v>
      </c>
      <c r="C14" s="15" t="s">
        <v>15</v>
      </c>
      <c r="D14" s="15" t="s">
        <v>17</v>
      </c>
      <c r="E14" s="15" t="s">
        <v>27</v>
      </c>
      <c r="F14" s="15" t="s">
        <v>29</v>
      </c>
      <c r="G14" s="15" t="s">
        <v>23</v>
      </c>
      <c r="H14" s="15" t="s">
        <v>24</v>
      </c>
    </row>
    <row r="15" spans="2:8" ht="12.75">
      <c r="B15" s="6" t="s">
        <v>36</v>
      </c>
      <c r="C15" s="6" t="s">
        <v>75</v>
      </c>
      <c r="D15" s="20">
        <v>2999.9999999745733</v>
      </c>
      <c r="E15" s="20">
        <v>0.6250000000006661</v>
      </c>
      <c r="F15" s="6">
        <v>3000</v>
      </c>
      <c r="G15" s="6">
        <v>1E+30</v>
      </c>
      <c r="H15" s="6">
        <v>1199.9999999734428</v>
      </c>
    </row>
    <row r="16" spans="2:8" ht="12.75">
      <c r="B16" s="6" t="s">
        <v>76</v>
      </c>
      <c r="C16" s="6" t="s">
        <v>75</v>
      </c>
      <c r="D16" s="20">
        <v>2199.9999999745733</v>
      </c>
      <c r="E16" s="20">
        <v>0</v>
      </c>
      <c r="F16" s="6">
        <v>1000</v>
      </c>
      <c r="G16" s="6">
        <v>1199.9999999734428</v>
      </c>
      <c r="H16" s="6">
        <v>1E+30</v>
      </c>
    </row>
    <row r="17" spans="2:8" ht="13.5" thickBot="1">
      <c r="B17" s="7" t="s">
        <v>77</v>
      </c>
      <c r="C17" s="7" t="s">
        <v>75</v>
      </c>
      <c r="D17" s="21">
        <v>800</v>
      </c>
      <c r="E17" s="21">
        <v>1.1249999999656257</v>
      </c>
      <c r="F17" s="7">
        <v>800</v>
      </c>
      <c r="G17" s="7">
        <v>1199.999999933607</v>
      </c>
      <c r="H17" s="7">
        <v>800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6" sqref="I6"/>
    </sheetView>
  </sheetViews>
  <sheetFormatPr defaultColWidth="11.00390625" defaultRowHeight="12.75"/>
  <cols>
    <col min="3" max="3" width="12.625" style="0" customWidth="1"/>
    <col min="4" max="4" width="13.25390625" style="0" customWidth="1"/>
    <col min="5" max="5" width="2.875" style="0" customWidth="1"/>
    <col min="6" max="6" width="11.375" style="0" customWidth="1"/>
    <col min="7" max="7" width="10.125" style="0" customWidth="1"/>
  </cols>
  <sheetData>
    <row r="1" ht="12.75">
      <c r="A1" t="s">
        <v>79</v>
      </c>
    </row>
    <row r="3" spans="1:2" ht="12.75">
      <c r="A3" t="s">
        <v>80</v>
      </c>
      <c r="B3" t="s">
        <v>81</v>
      </c>
    </row>
    <row r="5" spans="1:9" ht="25.5" customHeight="1">
      <c r="A5" t="s">
        <v>41</v>
      </c>
      <c r="B5" t="s">
        <v>83</v>
      </c>
      <c r="D5" t="s">
        <v>87</v>
      </c>
      <c r="I5" t="s">
        <v>83</v>
      </c>
    </row>
    <row r="6" spans="2:9" ht="25.5" customHeight="1">
      <c r="B6" t="s">
        <v>82</v>
      </c>
      <c r="D6" t="s">
        <v>88</v>
      </c>
      <c r="F6" t="s">
        <v>89</v>
      </c>
      <c r="I6" t="s">
        <v>90</v>
      </c>
    </row>
    <row r="7" spans="2:9" ht="25.5" customHeight="1">
      <c r="B7" t="s">
        <v>84</v>
      </c>
      <c r="D7" t="s">
        <v>88</v>
      </c>
      <c r="F7" t="s">
        <v>91</v>
      </c>
      <c r="I7" t="s">
        <v>92</v>
      </c>
    </row>
    <row r="8" spans="2:9" ht="25.5" customHeight="1">
      <c r="B8" t="s">
        <v>85</v>
      </c>
      <c r="D8" t="s">
        <v>88</v>
      </c>
      <c r="F8" t="s">
        <v>93</v>
      </c>
      <c r="I8" t="s">
        <v>93</v>
      </c>
    </row>
    <row r="9" ht="25.5" customHeight="1">
      <c r="B9" t="s">
        <v>86</v>
      </c>
    </row>
    <row r="13" spans="2:5" ht="12.75">
      <c r="B13" s="22" t="s">
        <v>94</v>
      </c>
      <c r="C13" s="22" t="s">
        <v>95</v>
      </c>
      <c r="D13" s="22" t="s">
        <v>96</v>
      </c>
      <c r="E13" s="22"/>
    </row>
    <row r="14" spans="1:8" ht="12.75">
      <c r="A14" t="s">
        <v>97</v>
      </c>
      <c r="B14">
        <v>140</v>
      </c>
      <c r="C14">
        <v>205</v>
      </c>
      <c r="D14">
        <v>190</v>
      </c>
      <c r="F14" t="s">
        <v>99</v>
      </c>
      <c r="G14" t="s">
        <v>8</v>
      </c>
      <c r="H14" t="s">
        <v>9</v>
      </c>
    </row>
    <row r="15" spans="1:8" ht="12.75">
      <c r="A15" s="28" t="s">
        <v>25</v>
      </c>
      <c r="B15">
        <v>10</v>
      </c>
      <c r="C15">
        <v>15</v>
      </c>
      <c r="D15">
        <v>8</v>
      </c>
      <c r="E15" t="s">
        <v>98</v>
      </c>
      <c r="F15">
        <v>610</v>
      </c>
      <c r="G15" s="26">
        <f>B15*B$21+C15*B$22+D15*B$23</f>
        <v>610.0000000006958</v>
      </c>
      <c r="H15" s="26">
        <f>F15-G15</f>
        <v>-6.957634468562901E-10</v>
      </c>
    </row>
    <row r="16" spans="1:8" ht="12.75">
      <c r="A16" s="28"/>
      <c r="B16">
        <v>1</v>
      </c>
      <c r="C16">
        <v>-3</v>
      </c>
      <c r="D16">
        <v>0</v>
      </c>
      <c r="E16" t="s">
        <v>98</v>
      </c>
      <c r="F16">
        <v>0</v>
      </c>
      <c r="G16" s="26">
        <f>B16*B$21+C16*B$22+D16*B$23</f>
        <v>-27.981651376187</v>
      </c>
      <c r="H16" s="26">
        <f>F16-G16</f>
        <v>27.981651376187</v>
      </c>
    </row>
    <row r="17" spans="1:8" ht="12.75">
      <c r="A17" s="28"/>
      <c r="B17">
        <v>-0.6</v>
      </c>
      <c r="C17">
        <v>0.4</v>
      </c>
      <c r="D17">
        <v>0.4</v>
      </c>
      <c r="E17" t="s">
        <v>98</v>
      </c>
      <c r="F17">
        <v>0</v>
      </c>
      <c r="G17" s="26">
        <f>B17*B$21+C17*B$22+D17*B$23</f>
        <v>3.4141578453272814E-12</v>
      </c>
      <c r="H17" s="26">
        <f>F17-G17</f>
        <v>-3.4141578453272814E-12</v>
      </c>
    </row>
    <row r="18" spans="1:8" ht="12.75">
      <c r="A18" s="28"/>
      <c r="B18">
        <v>0</v>
      </c>
      <c r="C18">
        <v>-1</v>
      </c>
      <c r="D18">
        <v>1</v>
      </c>
      <c r="E18" t="s">
        <v>98</v>
      </c>
      <c r="F18">
        <v>0</v>
      </c>
      <c r="G18" s="26">
        <f>B18*B$21+C18*B$22+D18*B$23</f>
        <v>0</v>
      </c>
      <c r="H18" s="26">
        <f>F18-G18</f>
        <v>0</v>
      </c>
    </row>
    <row r="21" spans="1:2" ht="12.75">
      <c r="A21" s="1" t="s">
        <v>94</v>
      </c>
      <c r="B21" s="23">
        <v>22.38532110093936</v>
      </c>
    </row>
    <row r="22" spans="1:2" ht="12.75">
      <c r="A22" s="1" t="s">
        <v>95</v>
      </c>
      <c r="B22" s="24">
        <v>16.788990825708787</v>
      </c>
    </row>
    <row r="23" spans="1:2" ht="13.5" thickBot="1">
      <c r="A23" s="1" t="s">
        <v>96</v>
      </c>
      <c r="B23" s="24">
        <v>16.788990825708787</v>
      </c>
    </row>
    <row r="24" spans="1:2" ht="13.5" thickBot="1">
      <c r="A24" s="1" t="s">
        <v>6</v>
      </c>
      <c r="B24" s="25">
        <f>B14*B21+C14*B22+D14*B23</f>
        <v>9765.596330286482</v>
      </c>
    </row>
  </sheetData>
  <mergeCells count="1">
    <mergeCell ref="A15:A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H20" sqref="H20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7.375" style="0" bestFit="1" customWidth="1"/>
    <col min="4" max="4" width="12.75390625" style="0" bestFit="1" customWidth="1"/>
    <col min="5" max="5" width="12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5" t="s">
        <v>10</v>
      </c>
    </row>
    <row r="2" ht="12.75">
      <c r="A2" s="5" t="s">
        <v>100</v>
      </c>
    </row>
    <row r="3" ht="12.75">
      <c r="A3" s="5" t="s">
        <v>101</v>
      </c>
    </row>
    <row r="6" ht="13.5" thickBot="1">
      <c r="A6" t="s">
        <v>13</v>
      </c>
    </row>
    <row r="7" spans="2:8" ht="12.75">
      <c r="B7" s="14"/>
      <c r="C7" s="14"/>
      <c r="D7" s="14" t="s">
        <v>16</v>
      </c>
      <c r="E7" s="14" t="s">
        <v>18</v>
      </c>
      <c r="F7" s="14" t="s">
        <v>20</v>
      </c>
      <c r="G7" s="14" t="s">
        <v>22</v>
      </c>
      <c r="H7" s="14" t="s">
        <v>22</v>
      </c>
    </row>
    <row r="8" spans="2:8" ht="13.5" thickBot="1">
      <c r="B8" s="15" t="s">
        <v>14</v>
      </c>
      <c r="C8" s="15" t="s">
        <v>15</v>
      </c>
      <c r="D8" s="15" t="s">
        <v>17</v>
      </c>
      <c r="E8" s="15" t="s">
        <v>19</v>
      </c>
      <c r="F8" s="15" t="s">
        <v>21</v>
      </c>
      <c r="G8" s="15" t="s">
        <v>23</v>
      </c>
      <c r="H8" s="15" t="s">
        <v>24</v>
      </c>
    </row>
    <row r="9" spans="2:8" ht="12.75">
      <c r="B9" s="6" t="s">
        <v>102</v>
      </c>
      <c r="C9" s="6" t="s">
        <v>103</v>
      </c>
      <c r="D9" s="20">
        <v>22.38532110093936</v>
      </c>
      <c r="E9" s="20">
        <v>0</v>
      </c>
      <c r="F9" s="6">
        <v>140.00000000010004</v>
      </c>
      <c r="G9" s="6">
        <v>31.73913043431066</v>
      </c>
      <c r="H9" s="6">
        <v>377.85714285780494</v>
      </c>
    </row>
    <row r="10" spans="2:8" ht="12.75">
      <c r="B10" s="6" t="s">
        <v>104</v>
      </c>
      <c r="C10" s="6" t="s">
        <v>105</v>
      </c>
      <c r="D10" s="20">
        <v>16.788990825708787</v>
      </c>
      <c r="E10" s="20">
        <v>0</v>
      </c>
      <c r="F10" s="6">
        <v>204.99999999969987</v>
      </c>
      <c r="G10" s="6">
        <v>120.22727272831469</v>
      </c>
      <c r="H10" s="6">
        <v>72.99999999902725</v>
      </c>
    </row>
    <row r="11" spans="2:8" ht="13.5" thickBot="1">
      <c r="B11" s="7" t="s">
        <v>106</v>
      </c>
      <c r="C11" s="7" t="s">
        <v>107</v>
      </c>
      <c r="D11" s="21">
        <v>16.788990825708787</v>
      </c>
      <c r="E11" s="21">
        <v>0</v>
      </c>
      <c r="F11" s="7">
        <v>190.00000000005457</v>
      </c>
      <c r="G11" s="7">
        <v>1E+30</v>
      </c>
      <c r="H11" s="7">
        <v>72.99999999902725</v>
      </c>
    </row>
    <row r="13" ht="13.5" thickBot="1">
      <c r="A13" t="s">
        <v>25</v>
      </c>
    </row>
    <row r="14" spans="2:8" ht="12.75">
      <c r="B14" s="14"/>
      <c r="C14" s="14"/>
      <c r="D14" s="14" t="s">
        <v>16</v>
      </c>
      <c r="E14" s="14" t="s">
        <v>26</v>
      </c>
      <c r="F14" s="14" t="s">
        <v>28</v>
      </c>
      <c r="G14" s="14" t="s">
        <v>22</v>
      </c>
      <c r="H14" s="14" t="s">
        <v>22</v>
      </c>
    </row>
    <row r="15" spans="2:8" ht="13.5" thickBot="1">
      <c r="B15" s="15" t="s">
        <v>14</v>
      </c>
      <c r="C15" s="15" t="s">
        <v>15</v>
      </c>
      <c r="D15" s="15" t="s">
        <v>17</v>
      </c>
      <c r="E15" s="15" t="s">
        <v>27</v>
      </c>
      <c r="F15" s="15" t="s">
        <v>29</v>
      </c>
      <c r="G15" s="15" t="s">
        <v>23</v>
      </c>
      <c r="H15" s="15" t="s">
        <v>24</v>
      </c>
    </row>
    <row r="16" spans="2:8" ht="12.75">
      <c r="B16" s="6" t="s">
        <v>108</v>
      </c>
      <c r="C16" s="6" t="s">
        <v>109</v>
      </c>
      <c r="D16" s="20">
        <v>610.0000000006958</v>
      </c>
      <c r="E16" s="20">
        <v>16.009174311945348</v>
      </c>
      <c r="F16" s="6">
        <v>610</v>
      </c>
      <c r="G16" s="6">
        <v>1E+30</v>
      </c>
      <c r="H16" s="6">
        <v>609.999999999795</v>
      </c>
    </row>
    <row r="17" spans="2:8" ht="12.75">
      <c r="B17" s="6" t="s">
        <v>110</v>
      </c>
      <c r="C17" s="6" t="s">
        <v>109</v>
      </c>
      <c r="D17" s="20">
        <v>-27.981651376187</v>
      </c>
      <c r="E17" s="20">
        <v>0</v>
      </c>
      <c r="F17" s="6">
        <v>0</v>
      </c>
      <c r="G17" s="6">
        <v>1E+30</v>
      </c>
      <c r="H17" s="6">
        <v>27.981651376216988</v>
      </c>
    </row>
    <row r="18" spans="2:8" ht="12.75">
      <c r="B18" s="6" t="s">
        <v>111</v>
      </c>
      <c r="C18" s="6" t="s">
        <v>109</v>
      </c>
      <c r="D18" s="20">
        <v>3.4141578453272814E-12</v>
      </c>
      <c r="E18" s="20">
        <v>33.48623853166246</v>
      </c>
      <c r="F18" s="6">
        <v>0</v>
      </c>
      <c r="G18" s="6">
        <v>21.217391304336743</v>
      </c>
      <c r="H18" s="6">
        <v>11.50943396228224</v>
      </c>
    </row>
    <row r="19" spans="2:8" ht="13.5" thickBot="1">
      <c r="B19" s="7" t="s">
        <v>112</v>
      </c>
      <c r="C19" s="7" t="s">
        <v>109</v>
      </c>
      <c r="D19" s="21">
        <v>0</v>
      </c>
      <c r="E19" s="21">
        <v>48.53211009213593</v>
      </c>
      <c r="F19" s="7">
        <v>0</v>
      </c>
      <c r="G19" s="7">
        <v>20.89041095894295</v>
      </c>
      <c r="H19" s="7">
        <v>28.153846153864777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2006-11-02T02:07:12Z</dcterms:created>
  <cp:category/>
  <cp:version/>
  <cp:contentType/>
  <cp:contentStatus/>
</cp:coreProperties>
</file>